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SingleCells1.xml" ContentType="application/vnd.openxmlformats-officedocument.spreadsheetml.tableSingleCells+xml"/>
  <Override PartName="/xl/tables/tableSingleCells2.xml" ContentType="application/vnd.openxmlformats-officedocument.spreadsheetml.tableSingleCells+xml"/>
  <Override PartName="/xl/tables/tableSingleCells3.xml" ContentType="application/vnd.openxmlformats-officedocument.spreadsheetml.tableSingleCells+xml"/>
  <Override PartName="/xl/tables/tableSingleCells4.xml" ContentType="application/vnd.openxmlformats-officedocument.spreadsheetml.tableSingleCells+xml"/>
  <Override PartName="/xl/tables/tableSingleCells5.xml" ContentType="application/vnd.openxmlformats-officedocument.spreadsheetml.tableSingleCells+xml"/>
  <Override PartName="/xl/tables/tableSingleCells6.xml" ContentType="application/vnd.openxmlformats-officedocument.spreadsheetml.tableSingleCell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822"/>
  <workbookPr saveExternalLinkValues="0" codeName="ThisWorkbook" defaultThemeVersion="124226"/>
  <mc:AlternateContent xmlns:mc="http://schemas.openxmlformats.org/markup-compatibility/2006">
    <mc:Choice Requires="x15">
      <x15ac:absPath xmlns:x15ac="http://schemas.microsoft.com/office/spreadsheetml/2010/11/ac" url="C:\Users\tomasinim\Desktop\IZJEŠTAJI ZA JAVNU OBJAVU\2026- izvješća za javnu objavu\1. Q\TFI-IZD-POD\"/>
    </mc:Choice>
  </mc:AlternateContent>
  <xr:revisionPtr revIDLastSave="0" documentId="13_ncr:1_{5A2AF1BC-77F0-4F4C-938B-A80F4E8CE334}" xr6:coauthVersionLast="47" xr6:coauthVersionMax="47" xr10:uidLastSave="{00000000-0000-0000-0000-000000000000}"/>
  <bookViews>
    <workbookView xWindow="-120" yWindow="-120" windowWidth="51840" windowHeight="21120" activeTab="2" xr2:uid="{00000000-000D-0000-FFFF-FFFF00000000}"/>
  </bookViews>
  <sheets>
    <sheet name="Opći podaci" sheetId="25" r:id="rId1"/>
    <sheet name="Bilanca" sheetId="18" r:id="rId2"/>
    <sheet name="RDG" sheetId="26" r:id="rId3"/>
    <sheet name="NT_I" sheetId="20" r:id="rId4"/>
    <sheet name="NT_D" sheetId="21" r:id="rId5"/>
    <sheet name="PK" sheetId="22" r:id="rId6"/>
    <sheet name="Bilješke" sheetId="24" r:id="rId7"/>
  </sheets>
  <definedNames>
    <definedName name="_xlnm.Print_Titles" localSheetId="1">Bilanca!$5:$6</definedName>
    <definedName name="_xlnm.Print_Titles" localSheetId="2">RDG!$5:$7</definedName>
    <definedName name="_xlnm.Print_Area" localSheetId="1">Bilanca!$A$1:$I$135</definedName>
    <definedName name="_xlnm.Print_Area" localSheetId="4">NT_D!$A$1:$I$53</definedName>
    <definedName name="_xlnm.Print_Area" localSheetId="3">NT_I!$A$1:$I$59</definedName>
    <definedName name="_xlnm.Print_Area" localSheetId="0">'Opći podaci'!$A$1:$J$61</definedName>
    <definedName name="_xlnm.Print_Area" localSheetId="5">PK!$A$1:$Z$63</definedName>
  </definedNames>
  <calcPr calcId="191029" fullPrecision="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89" i="26" l="1"/>
  <c r="J89" i="26"/>
  <c r="F69" i="24"/>
  <c r="F70" i="24"/>
  <c r="F68" i="24"/>
  <c r="F67" i="24"/>
  <c r="F66" i="24"/>
  <c r="F65" i="24"/>
  <c r="F64" i="24"/>
  <c r="F61" i="24"/>
  <c r="F60" i="24"/>
  <c r="F58" i="24"/>
  <c r="F56" i="24"/>
  <c r="F54" i="24"/>
  <c r="F50" i="24"/>
  <c r="F49" i="24"/>
  <c r="F47" i="24"/>
  <c r="F45" i="24"/>
  <c r="W40" i="22"/>
  <c r="W36" i="22"/>
  <c r="V36" i="22"/>
  <c r="J36" i="22"/>
  <c r="H36" i="22"/>
  <c r="J7" i="22" l="1"/>
  <c r="H7" i="22"/>
  <c r="I95" i="18"/>
  <c r="I118" i="18"/>
  <c r="H118" i="18"/>
  <c r="H134" i="18" s="1"/>
  <c r="H106" i="18"/>
  <c r="I17" i="18"/>
  <c r="H17" i="18"/>
  <c r="I10" i="18"/>
  <c r="H10" i="18"/>
  <c r="H9" i="18"/>
  <c r="I106" i="18"/>
  <c r="H99" i="18"/>
  <c r="H95" i="18"/>
  <c r="I89" i="26" l="1"/>
  <c r="H89" i="26"/>
  <c r="H91" i="26"/>
  <c r="I91" i="26"/>
  <c r="J91" i="26"/>
  <c r="K91" i="26"/>
  <c r="K98" i="26"/>
  <c r="H98" i="26"/>
  <c r="I98" i="26"/>
  <c r="J98" i="26"/>
  <c r="H85" i="18"/>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I85" i="18"/>
  <c r="J109" i="26" l="1"/>
  <c r="K109" i="26"/>
  <c r="H109" i="26"/>
  <c r="H110" i="26" s="1"/>
  <c r="I109" i="26"/>
  <c r="X10" i="22"/>
  <c r="X30" i="22" s="1"/>
  <c r="X39" i="22"/>
  <c r="X59" i="22" s="1"/>
  <c r="X61" i="22"/>
  <c r="X62" i="22" s="1"/>
  <c r="X63" i="22"/>
  <c r="X34" i="22"/>
  <c r="X32" i="22"/>
  <c r="X33" i="22" s="1"/>
  <c r="K90" i="26" l="1"/>
  <c r="J110" i="26"/>
  <c r="K110" i="26"/>
  <c r="J90" i="26"/>
  <c r="I110" i="26"/>
  <c r="I90" i="26"/>
  <c r="H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H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K66" i="26" s="1"/>
  <c r="H62" i="26"/>
  <c r="H68" i="26" s="1"/>
  <c r="H64" i="26"/>
  <c r="I51" i="21"/>
  <c r="I53" i="21" s="1"/>
  <c r="H51" i="21"/>
  <c r="H53" i="21" s="1"/>
  <c r="I67" i="26" l="1"/>
  <c r="I68" i="26"/>
  <c r="J66" i="26"/>
  <c r="J68" i="26"/>
  <c r="K67" i="26"/>
  <c r="K68" i="26"/>
  <c r="H66" i="26"/>
  <c r="H67" i="26"/>
  <c r="H54" i="20" l="1"/>
  <c r="H48" i="20"/>
  <c r="H41" i="20"/>
  <c r="H35" i="20"/>
  <c r="H19" i="20"/>
  <c r="I9" i="20"/>
  <c r="H92" i="18"/>
  <c r="H75" i="18" s="1"/>
  <c r="H60" i="18"/>
  <c r="H53" i="18"/>
  <c r="H45" i="18"/>
  <c r="H38" i="18"/>
  <c r="H27" i="18"/>
  <c r="H63" i="22"/>
  <c r="H61" i="22"/>
  <c r="H62" i="22" s="1"/>
  <c r="H39" i="22"/>
  <c r="H59" i="22" s="1"/>
  <c r="H34" i="22"/>
  <c r="H32" i="22"/>
  <c r="H33" i="22" s="1"/>
  <c r="K10" i="22"/>
  <c r="H42" i="20" l="1"/>
  <c r="H55" i="20"/>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H57" i="20" s="1"/>
  <c r="H59" i="20" s="1"/>
  <c r="I99" i="18"/>
  <c r="I92" i="18"/>
  <c r="I60" i="18"/>
  <c r="I53" i="18"/>
  <c r="I45" i="18"/>
  <c r="I38" i="18"/>
  <c r="I27" i="18"/>
  <c r="I24" i="20" l="1"/>
  <c r="I27" i="20" s="1"/>
  <c r="I55" i="20"/>
  <c r="H72" i="18"/>
  <c r="I44" i="18"/>
  <c r="I75" i="18"/>
  <c r="I134" i="18" s="1"/>
  <c r="Z63" i="22"/>
  <c r="I9" i="18"/>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<sst xmlns="http://schemas.openxmlformats.org/spreadsheetml/2006/main" count="604" uniqueCount="524">
  <si>
    <t>do</t>
  </si>
  <si>
    <t>BILANCA</t>
  </si>
  <si>
    <t>Naziv pozicije</t>
  </si>
  <si>
    <r>
      <t xml:space="preserve">AOP
</t>
    </r>
    <r>
      <rPr>
        <b/>
        <sz val="7"/>
        <color indexed="9"/>
        <rFont val="Arial"/>
        <family val="2"/>
        <charset val="238"/>
      </rPr>
      <t>oznaka</t>
    </r>
  </si>
  <si>
    <t>A)  POTRAŽIVANJA ZA UPISANI A NEUPLAĆENI KAPITAL</t>
  </si>
  <si>
    <t>I. NEMATERIJALNA IMOVINA (AOP 004 do 009)</t>
  </si>
  <si>
    <t xml:space="preserve">    1. Izdaci za razvoj</t>
  </si>
  <si>
    <t xml:space="preserve">    2. Koncesije, patenti, licencije, robne i uslužne marke, softver
        i ostala prava</t>
  </si>
  <si>
    <t xml:space="preserve">    3. Goodwill</t>
  </si>
  <si>
    <t xml:space="preserve">    4. Predujmovi za nabavu nematerijalne imovine</t>
  </si>
  <si>
    <t xml:space="preserve">    5. Nematerijalna imovina u pripremi</t>
  </si>
  <si>
    <t xml:space="preserve">    6. Ostala nematerijalna imovina</t>
  </si>
  <si>
    <t>II. MATERIJALNA IMOVINA (AOP 011 do 019)</t>
  </si>
  <si>
    <t xml:space="preserve">    1. Zemljište</t>
  </si>
  <si>
    <t xml:space="preserve">    2. Građevinski objekti</t>
  </si>
  <si>
    <t xml:space="preserve">    3. Postrojenja i oprema </t>
  </si>
  <si>
    <t xml:space="preserve">    4. Alati, pogonski inventar i transportna imovina</t>
  </si>
  <si>
    <t xml:space="preserve">    5. Biološka imovina</t>
  </si>
  <si>
    <t xml:space="preserve">    6. Predujmovi za materijalnu imovinu</t>
  </si>
  <si>
    <t xml:space="preserve">    7. Materijalna imovina u pripremi</t>
  </si>
  <si>
    <t xml:space="preserve">    8. Ostala materijalna imovina</t>
  </si>
  <si>
    <t xml:space="preserve">    9. Ulaganje u nekretnine</t>
  </si>
  <si>
    <t>III. DUGOTRAJNA FINANCIJSKA IMOVINA (AOP 021 do 030)</t>
  </si>
  <si>
    <t xml:space="preserve">     1. Ulaganja u udjele (dionice) poduzetnika unutar grupe</t>
  </si>
  <si>
    <t xml:space="preserve">     2. Ulaganja u ostale vrijednosne papire poduzetnika unutar grupe</t>
  </si>
  <si>
    <t xml:space="preserve">     3. Dani zajmovi, depoziti i slično poduzetnicima unutar grupe</t>
  </si>
  <si>
    <t xml:space="preserve">     4.Ulaganja u udjele (dionice) društava povezanih sudjelujućim
         interesom</t>
  </si>
  <si>
    <t xml:space="preserve">     5. Ulaganja u ostale vrijednosne papire društava povezanih
         sudjelujućim interesom</t>
  </si>
  <si>
    <t xml:space="preserve">     6. Dani zajmovi, depoziti i slično društvima povezanim
         sudjelujućim interesom</t>
  </si>
  <si>
    <t xml:space="preserve">     7. Ulaganja u vrijednosne papire</t>
  </si>
  <si>
    <t xml:space="preserve">     8. Dani zajmovi, depoziti i slično</t>
  </si>
  <si>
    <t xml:space="preserve">     9. Ostala ulaganja koja se obračunavaju metodom udjela</t>
  </si>
  <si>
    <t xml:space="preserve">   10.  Ostala dugotrajna financijska imovina</t>
  </si>
  <si>
    <t>IV. POTRAŽIVANJA (AOP 032 do 035)</t>
  </si>
  <si>
    <t xml:space="preserve">     1. Potraživanja od poduzetnika unutar grupe </t>
  </si>
  <si>
    <t xml:space="preserve">     2. Potraživanja od društava povezanih sudjelujućim interesom </t>
  </si>
  <si>
    <t xml:space="preserve">     3. Potraživanja od kupaca </t>
  </si>
  <si>
    <t xml:space="preserve">     4. Ostala potraživanja</t>
  </si>
  <si>
    <t>V. ODGOĐENA POREZNA IMOVINA</t>
  </si>
  <si>
    <t>I. ZALIHE (AOP 039 do 045)</t>
  </si>
  <si>
    <t xml:space="preserve">    1. Sirovine i materijal</t>
  </si>
  <si>
    <t xml:space="preserve">    2. Proizvodnja u tijeku</t>
  </si>
  <si>
    <t xml:space="preserve">    3. Gotovi proizvodi</t>
  </si>
  <si>
    <t xml:space="preserve">    4. Trgovačka roba</t>
  </si>
  <si>
    <t xml:space="preserve">    5. Predujmovi za zalihe</t>
  </si>
  <si>
    <t xml:space="preserve">    6. Dugotrajna imovina namijenjena prodaji</t>
  </si>
  <si>
    <t xml:space="preserve">    7. Biološka imovina</t>
  </si>
  <si>
    <t>II. POTRAŽIVANJA (AOP 047 do 052)</t>
  </si>
  <si>
    <t xml:space="preserve">    1. Potraživanja od poduzetnika unutar grupe </t>
  </si>
  <si>
    <t xml:space="preserve">    2. Potraživanja od društava povezanih sudjelujućim interesom</t>
  </si>
  <si>
    <t xml:space="preserve">    3. Potraživanja od kupaca</t>
  </si>
  <si>
    <t xml:space="preserve">    4. Potraživanja od zaposlenika i članova poduzetnika</t>
  </si>
  <si>
    <t xml:space="preserve">    5. Potraživanja od države i drugih institucija</t>
  </si>
  <si>
    <t xml:space="preserve">    6. Ostala potraživanja</t>
  </si>
  <si>
    <t>III. KRATKOTRAJNA FINANCIJSKA IMOVINA (AOP 054 do 062)</t>
  </si>
  <si>
    <t xml:space="preserve">     4. Ulaganja u udjele (dionice) društava povezanih
         sudjelujućim interesom</t>
  </si>
  <si>
    <t xml:space="preserve">     9. Ostala financijska imovina</t>
  </si>
  <si>
    <t>IV. NOVAC U BANCI I BLAGAJNI</t>
  </si>
  <si>
    <t>D)  PLAĆENI TROŠKOVI BUDUĆEG RAZDOBLJA I OBRAČUNATI
      PRIHODI</t>
  </si>
  <si>
    <t>F)  IZVANBILANČNI ZAPISI</t>
  </si>
  <si>
    <t>PASIVA</t>
  </si>
  <si>
    <t>I. TEMELJNI (UPISANI) KAPITAL</t>
  </si>
  <si>
    <t>II. KAPITALNE REZERVE</t>
  </si>
  <si>
    <t>III. REZERVE IZ DOBITI (AOP 071+072-073+074+075)</t>
  </si>
  <si>
    <t xml:space="preserve">     1. Zakonske rezerve</t>
  </si>
  <si>
    <t xml:space="preserve">     2. Rezerve za vlastite dionice</t>
  </si>
  <si>
    <t xml:space="preserve">     3. Vlastite dionice i udjeli (odbitna stavka)</t>
  </si>
  <si>
    <t xml:space="preserve">     4. Statutarne rezerve</t>
  </si>
  <si>
    <t xml:space="preserve">     5. Ostale rezerve</t>
  </si>
  <si>
    <t>IV. REVALORIZACIJSKE REZERVE</t>
  </si>
  <si>
    <t xml:space="preserve">     2. Učinkoviti dio zaštite novčanih tokova</t>
  </si>
  <si>
    <t xml:space="preserve">     3. Učinkoviti dio zaštite neto ulaganja u inozemstvu</t>
  </si>
  <si>
    <t xml:space="preserve">     1. Zadržana dobit</t>
  </si>
  <si>
    <t xml:space="preserve">     2. Preneseni gubitak</t>
  </si>
  <si>
    <t xml:space="preserve">     1. Dobit poslovne godine</t>
  </si>
  <si>
    <t xml:space="preserve">     2. Gubitak poslovne godine</t>
  </si>
  <si>
    <t>VIII. MANJINSKI (NEKONTROLIRAJUĆI) INTERES</t>
  </si>
  <si>
    <t xml:space="preserve">     1. Rezerviranja za mirovine, otpremnine i slične obveze</t>
  </si>
  <si>
    <t xml:space="preserve">     2. Rezerviranja za porezne obveze</t>
  </si>
  <si>
    <t xml:space="preserve">     3. Rezerviranja za započete sudske sporove</t>
  </si>
  <si>
    <t xml:space="preserve">     4. Rezerviranja za troškove obnavljanja prirodnih bogatstava</t>
  </si>
  <si>
    <t xml:space="preserve">     5. Rezerviranja za troškove u jamstvenim rokovima</t>
  </si>
  <si>
    <t xml:space="preserve">     6. Druga rezerviranja</t>
  </si>
  <si>
    <t xml:space="preserve">     1. Obveze prema poduzetnicima unutar grupe </t>
  </si>
  <si>
    <t xml:space="preserve">     2. Obveze za zajmove, depozite i slično poduzetnika unutar grupe</t>
  </si>
  <si>
    <t xml:space="preserve">     3. Obveze prema društvima povezanim sudjelujućim interesom </t>
  </si>
  <si>
    <t xml:space="preserve">     4. Obveze za zajmove, depozite i slično društava povezanih
         sudjelujućim interesom</t>
  </si>
  <si>
    <t xml:space="preserve">     5. Obveze za zajmove, depozite i slično</t>
  </si>
  <si>
    <t xml:space="preserve">     6. Obveze prema bankama i drugim financijskim institucijama</t>
  </si>
  <si>
    <t xml:space="preserve">     7. Obveze za predujmove</t>
  </si>
  <si>
    <t xml:space="preserve">     8. Obveze prema dobavljačima</t>
  </si>
  <si>
    <t xml:space="preserve">     9. Obveze po vrijednosnim papirima</t>
  </si>
  <si>
    <t xml:space="preserve">   10. Ostale dugoročne obveze</t>
  </si>
  <si>
    <t xml:space="preserve">   11. Odgođena porezna obveza</t>
  </si>
  <si>
    <t xml:space="preserve">   10. Obveze prema zaposlenicima</t>
  </si>
  <si>
    <t xml:space="preserve">   11. Obveze  za poreze, doprinose i sličana davanja</t>
  </si>
  <si>
    <t xml:space="preserve">   12. Obveze s osnove udjela u rezultatu</t>
  </si>
  <si>
    <t xml:space="preserve">   13. Obveze po osnovi dugotrajne imovine namijenjene prodaji</t>
  </si>
  <si>
    <t xml:space="preserve">   14. Ostale kratkoročne obveze</t>
  </si>
  <si>
    <t>E) ODGOĐENO PLAĆANJE TROŠKOVA I PRIHOD BUDUĆEGA
     RAZDOBLJA</t>
  </si>
  <si>
    <t>G)  IZVANBILANČNI ZAPISI</t>
  </si>
  <si>
    <r>
      <t xml:space="preserve">AOP
</t>
    </r>
    <r>
      <rPr>
        <b/>
        <sz val="7"/>
        <rFont val="Arial"/>
        <family val="2"/>
        <charset val="238"/>
      </rPr>
      <t>oznaka</t>
    </r>
  </si>
  <si>
    <t>RAČUN DOBITI I GUBITKA</t>
  </si>
  <si>
    <r>
      <t xml:space="preserve">AOP
</t>
    </r>
    <r>
      <rPr>
        <b/>
        <sz val="8"/>
        <rFont val="Arial"/>
        <family val="2"/>
        <charset val="238"/>
      </rPr>
      <t>oznaka</t>
    </r>
  </si>
  <si>
    <t xml:space="preserve">    1. Promjene vrijednosti zaliha proizvodnje u tijeku i gotovih proizvoda</t>
  </si>
  <si>
    <t xml:space="preserve">        a) Neto plaće i nadnice</t>
  </si>
  <si>
    <t xml:space="preserve">        b) Troškovi poreza i doprinosa iz plaća</t>
  </si>
  <si>
    <t xml:space="preserve">        c) Doprinosi na plaće</t>
  </si>
  <si>
    <t xml:space="preserve">   4. Amortizacija</t>
  </si>
  <si>
    <t xml:space="preserve">   5. Ostali troškovi</t>
  </si>
  <si>
    <t xml:space="preserve">   8. Ostali poslovni rashodi</t>
  </si>
  <si>
    <t>XII.  POREZ NA DOBIT</t>
  </si>
  <si>
    <t>DODATAK RDG-u (popunjava poduzetnik koji sastavlja konsolidirani godišnji financijski izvještaj)</t>
  </si>
  <si>
    <t>1. Pripisana imateljima kapitala matice</t>
  </si>
  <si>
    <t>IZVJEŠTAJ O OSTALOJ SVEOBUHVATNOJ DOBITI (popunjava poduzetnik obveznik primjene MSFI-a)</t>
  </si>
  <si>
    <t xml:space="preserve">    1. Prihodi od prodaje s poduzetnicima unutar grupe</t>
  </si>
  <si>
    <t xml:space="preserve">    3. Prihodi na temelju upotrebe vlastitih proizvoda, robe i usluga</t>
  </si>
  <si>
    <t xml:space="preserve">    4. Ostali poslovni prihodi s poduzetnicima unutar grupe</t>
  </si>
  <si>
    <t xml:space="preserve">    5. Ostali poslovni prihodi (izvan grupe)</t>
  </si>
  <si>
    <t xml:space="preserve">        a) Troškovi sirovina i materijala </t>
  </si>
  <si>
    <t xml:space="preserve">        b) Troškovi prodane robe </t>
  </si>
  <si>
    <t xml:space="preserve">        c) Ostali vanjski troškovi </t>
  </si>
  <si>
    <t xml:space="preserve">       a) dugotrajne imovine osim financijske imovine</t>
  </si>
  <si>
    <t xml:space="preserve">       b) kratkotrajne imovine osim financijske imovine</t>
  </si>
  <si>
    <t xml:space="preserve">       a) Rezerviranja za mirovine, otpremnine i slične obveze</t>
  </si>
  <si>
    <t xml:space="preserve">       b) Rezerviranja za porezne obveze</t>
  </si>
  <si>
    <t xml:space="preserve">       c) Rezerviranja za započete sudske sporove</t>
  </si>
  <si>
    <t xml:space="preserve">       d) Rezerviranja za troškove obnavljanja prirodnih bogatstava</t>
  </si>
  <si>
    <t xml:space="preserve">       e) Rezerviranja za troškove u jamstvenim rokovima</t>
  </si>
  <si>
    <t xml:space="preserve">       f) Druga rezerviranja</t>
  </si>
  <si>
    <t xml:space="preserve">     1. Prihodi od ulaganja u udjele (dionice) poduzetnika unutar grupe</t>
  </si>
  <si>
    <t xml:space="preserve">     2. Prihodi od ulaganja u udjele (dionice) društava povezanih
         sudjelujućim interesima</t>
  </si>
  <si>
    <t xml:space="preserve">     3. Prihodi od ostalih dugotrajnih financijskih ulaganja i zajmova
         poduzetnicima unutar grupe</t>
  </si>
  <si>
    <t xml:space="preserve">     4. Ostali prihodi s osnove kamata iz odnosa s poduzetnicima unutar grupe</t>
  </si>
  <si>
    <t xml:space="preserve">     5. Tečajne razlike i ostali financijski prihodi iz odnosa s
         poduzetnicima unutar grupe</t>
  </si>
  <si>
    <t xml:space="preserve">     6. Prihodi od ostalih dugotrajnih financijskih ulaganja i zajmova</t>
  </si>
  <si>
    <t xml:space="preserve">     7. Ostali prihodi s osnove kamata</t>
  </si>
  <si>
    <t xml:space="preserve">     8. Tečajne razlike i ostali financijski prihodi</t>
  </si>
  <si>
    <t xml:space="preserve">     9. Nerealizirani dobici (prihodi) od financijske imovine</t>
  </si>
  <si>
    <t xml:space="preserve">   10. Ostali financijski prihodi</t>
  </si>
  <si>
    <t xml:space="preserve">    1. Rashodi s osnove kamata i slični rashodi s poduzetnicima unutar grupe</t>
  </si>
  <si>
    <t>2. Tečajne razlike i drugi rashodi s poduzetnicima unutar grupe</t>
  </si>
  <si>
    <t>3. Rashodi s osnove kamata i slični rashodi</t>
  </si>
  <si>
    <t>4. Tečajne razlike i drugi rashodi</t>
  </si>
  <si>
    <t>5. Nerealizirani gubici (rashodi) od financijske imovine</t>
  </si>
  <si>
    <t>6. Vrijednosna usklađenja financijske imovine (neto)</t>
  </si>
  <si>
    <t>7. Ostali financijski rashodi</t>
  </si>
  <si>
    <t>V.    UDIO U DOBITI OD DRUŠTAVA POVEZANIH SUDJELUJUĆIM
        INTERESOM</t>
  </si>
  <si>
    <t>VI.   UDIO U DOBITI OD  ZAJEDNIČKIH POTHVATA</t>
  </si>
  <si>
    <t>VII.  UDIO U GUBITKU OD DRUŠTAVA POVEZANIH SUDJELUJUĆIM
        INTERESOM</t>
  </si>
  <si>
    <t>VIII. UDIO U GUBITKU OD ZAJEDNIČKIH POTHVATA</t>
  </si>
  <si>
    <t>PREKINUTO POSLOVANJE (popunjava poduzetnik obveznika MSFI-a samo ako ima prekinuto poslovanje)</t>
  </si>
  <si>
    <t xml:space="preserve"> 1. Dobit prekinutog poslovanja prije oporezivanja</t>
  </si>
  <si>
    <t xml:space="preserve"> 2. Gubitak prekinutog poslovanja prije oporezivanja</t>
  </si>
  <si>
    <t>XV. POREZ NA DOBIT PREKINUTOG POSLOVANJA</t>
  </si>
  <si>
    <t>UKUPNO POSLOVANJE (popunjava samo poduzetnik obveznik MSFI-a koji ima prekinuto poslovanje)</t>
  </si>
  <si>
    <t xml:space="preserve"> 1. Pripisana imateljima kapitala matice</t>
  </si>
  <si>
    <t xml:space="preserve"> 2. Pripisana manjinskom (nekontrolirajućem) interesu</t>
  </si>
  <si>
    <t xml:space="preserve">I. DOBIT ILI GUBITAK RAZDOBLJA </t>
  </si>
  <si>
    <t>1. Tečajne razlike iz preračuna inozemnog poslovanja</t>
  </si>
  <si>
    <t>4. Dobit ili gubitak s osnove učinkovite zaštite novčanih tokova</t>
  </si>
  <si>
    <t>5. Dobit ili gubitak s osnove učinkovite zaštite neto ulaganja u inozemstvu</t>
  </si>
  <si>
    <t>6. Udio u ostaloj sveobuhvatnoj dobiti/gubitku društava povezanih
     sudjelujućim  interesom</t>
  </si>
  <si>
    <t>DODATAK Izvještaju o  ostaloj sveobuhvatnoj dobiti (popunjava poduzetnik koji sastavlja konsolidirani izvještaj)</t>
  </si>
  <si>
    <t>2. Pripisana manjinskom (nekontrolirajućem) interesu</t>
  </si>
  <si>
    <t>IZVJEŠTAJ O NOVČANOM TIJEKU - Indirektna metoda</t>
  </si>
  <si>
    <t>3</t>
  </si>
  <si>
    <t>4</t>
  </si>
  <si>
    <t>Novčani tokovi od poslovnih aktivnosti</t>
  </si>
  <si>
    <t>1. Dobit prije oporezivanja</t>
  </si>
  <si>
    <t>2. Usklađenja (AOP 003 do 010):</t>
  </si>
  <si>
    <t xml:space="preserve"> a) Amortizacija</t>
  </si>
  <si>
    <t xml:space="preserve"> b) Dobici i gubici od prodaje i vrijednosna usklađenja dugotrajne materijalne i
      nematerijalne imovine</t>
  </si>
  <si>
    <t xml:space="preserve"> c) Dobici i gubici od prodaje i nerealizirani dobici i gubici i vrijednosno usklađenje
      financijske imovine</t>
  </si>
  <si>
    <t xml:space="preserve"> d) Prihodi od kamata i dividendi</t>
  </si>
  <si>
    <t xml:space="preserve"> e) Rashodi od kamata</t>
  </si>
  <si>
    <t xml:space="preserve"> f) Rezerviranja</t>
  </si>
  <si>
    <t xml:space="preserve"> g) Tečajne razlike (nerealizirane)</t>
  </si>
  <si>
    <t xml:space="preserve"> h) Ostala usklađenja za nenovčane transakcije i nerealizirane dobitke i gubitke</t>
  </si>
  <si>
    <t>3. Promjene u radnom kapitalu (AOP 013 do 016)</t>
  </si>
  <si>
    <t xml:space="preserve"> a) Povećanje ili smanjenje kratkoročnih obveza</t>
  </si>
  <si>
    <t xml:space="preserve"> b) Povećanje ili smanjenje kratkotrajnih potraživanja</t>
  </si>
  <si>
    <t xml:space="preserve"> c) Povećanje ili smanjenje zaliha</t>
  </si>
  <si>
    <t xml:space="preserve"> d) Ostala povećanja ili smanjenja radnog kapitala</t>
  </si>
  <si>
    <r>
      <t xml:space="preserve">II. Novac iz poslovanja </t>
    </r>
    <r>
      <rPr>
        <sz val="9"/>
        <rFont val="Arial"/>
        <family val="2"/>
        <charset val="238"/>
      </rPr>
      <t>(AOP 011+012)</t>
    </r>
  </si>
  <si>
    <t>4. Novčani izdaci za kamate</t>
  </si>
  <si>
    <t>5. Plaćeni porez na dobit</t>
  </si>
  <si>
    <r>
      <t xml:space="preserve">A) NETO NOVČANI TOKOVI OD POSLOVNIH AKTIVNOSTI </t>
    </r>
    <r>
      <rPr>
        <sz val="9"/>
        <color indexed="18"/>
        <rFont val="Arial"/>
        <family val="2"/>
        <charset val="238"/>
      </rPr>
      <t>(AOP 017 do 019)</t>
    </r>
  </si>
  <si>
    <t>Novčani tokovi od investicijskih aktivnosti</t>
  </si>
  <si>
    <t>1. Novčani primici od prodaje dugotrajne materijalne i nematerijalne imovine</t>
  </si>
  <si>
    <t>2. Novčani primici od prodaje financijskih instrumenata</t>
  </si>
  <si>
    <t>3. Novčani primici od kamata</t>
  </si>
  <si>
    <t>4. Novčani primici od dividendi</t>
  </si>
  <si>
    <t>5. Novačani primici s osnove povrata danih zajmova i štednih uloga</t>
  </si>
  <si>
    <t>6. Ostali novčani primici od investicijskih aktivnosti</t>
  </si>
  <si>
    <r>
      <t xml:space="preserve">III. Ukupno novčani primici od investicijskih aktivnosti </t>
    </r>
    <r>
      <rPr>
        <sz val="9"/>
        <rFont val="Arial"/>
        <family val="2"/>
        <charset val="238"/>
      </rPr>
      <t>(AOP 021 do 026)</t>
    </r>
  </si>
  <si>
    <t>1. Novčani izdaci za kupnju dugotrajne materijalne i nematerijalne imovine</t>
  </si>
  <si>
    <t>2. Novčani izdaci za stjecanje financijskih instrumenata</t>
  </si>
  <si>
    <t>3. Novačani izdaci s osnove danih zajmova i štednih uloga za razdoblje</t>
  </si>
  <si>
    <t>4. Stjecanje ovisnog društva, umanjeno za stečeni novac</t>
  </si>
  <si>
    <t>5. Ostali novčani izdaci od investicijskih aktivnosti</t>
  </si>
  <si>
    <r>
      <t xml:space="preserve">IV. Ukupno novčani izdaci od investicijskih aktivnosti </t>
    </r>
    <r>
      <rPr>
        <sz val="9"/>
        <rFont val="Arial"/>
        <family val="2"/>
        <charset val="238"/>
      </rPr>
      <t>(AOP 028 do 032)</t>
    </r>
  </si>
  <si>
    <r>
      <t xml:space="preserve">B) NETO NOVČANI TOKOVI OD INVESTICIJSKIH AKTIVNOSTI </t>
    </r>
    <r>
      <rPr>
        <sz val="9"/>
        <color indexed="18"/>
        <rFont val="Arial"/>
        <family val="2"/>
        <charset val="238"/>
      </rPr>
      <t>(AOP 027+033)</t>
    </r>
  </si>
  <si>
    <t>Novčani tokovi od financijskih aktivnosti</t>
  </si>
  <si>
    <t>1. Novčani primici od povećanja temeljnog (upisanog) kapitala</t>
  </si>
  <si>
    <t>2. Novčani primici od izdavanja vlasničkih i dužničkih financijskih instrumenata</t>
  </si>
  <si>
    <t>3. Novčani primici od glavnice kredita, pozajmica i drugih posudbi</t>
  </si>
  <si>
    <t>4. Ostali novčani primici od financijskih aktivnosti</t>
  </si>
  <si>
    <r>
      <t xml:space="preserve">V. Ukupno novčani primici od financijskih aktivnosti </t>
    </r>
    <r>
      <rPr>
        <sz val="9"/>
        <rFont val="Arial"/>
        <family val="2"/>
        <charset val="238"/>
      </rPr>
      <t>(AOP 035 do 038)</t>
    </r>
  </si>
  <si>
    <t>2. Novčani izdaci za isplatu dividendi</t>
  </si>
  <si>
    <t xml:space="preserve">3. Novčani izdaci za financijski najam </t>
  </si>
  <si>
    <t>4. Novčani izdaci za otkup vlastitih dionica i smanjenje temeljnog (upisanog) kapitala</t>
  </si>
  <si>
    <t>5. Ostali novčani izdaci od financijskih aktivnosti</t>
  </si>
  <si>
    <r>
      <t xml:space="preserve">VI. Ukupno novčani izdaci od financijskih aktivnosti </t>
    </r>
    <r>
      <rPr>
        <sz val="9"/>
        <rFont val="Arial"/>
        <family val="2"/>
        <charset val="238"/>
      </rPr>
      <t>(AOP 040 do 044)</t>
    </r>
  </si>
  <si>
    <r>
      <t xml:space="preserve">C) NETO NOVČANI TOKOVI OD FINANCIJSKIH AKTIVNOSTI </t>
    </r>
    <r>
      <rPr>
        <sz val="9"/>
        <color indexed="18"/>
        <rFont val="Arial"/>
        <family val="2"/>
        <charset val="238"/>
      </rPr>
      <t>(AOP 039+045)</t>
    </r>
  </si>
  <si>
    <t>1. Nerealizirane tečajne razlike po novcu i novčanim ekvivalentima</t>
  </si>
  <si>
    <r>
      <t xml:space="preserve">D) NETO POVEĆANJE ILI SMANJENJE NOVČANNIH TOKOVA </t>
    </r>
    <r>
      <rPr>
        <sz val="9"/>
        <color indexed="18"/>
        <rFont val="Arial"/>
        <family val="2"/>
        <charset val="238"/>
      </rPr>
      <t>(AOP 020+034+046+047)</t>
    </r>
  </si>
  <si>
    <t>E) NOVAC I NOVČANI EKVIVALENTI NA POČETKU RAZDOBLJA</t>
  </si>
  <si>
    <r>
      <t xml:space="preserve">F) NOVAC I NOVČANI EKVIVALENTI NA KRAJU RAZDOBLJA </t>
    </r>
    <r>
      <rPr>
        <sz val="9"/>
        <color indexed="18"/>
        <rFont val="Arial"/>
        <family val="2"/>
        <charset val="238"/>
      </rPr>
      <t>(AOP 048+049)</t>
    </r>
  </si>
  <si>
    <t>IZVJEŠTAJ O NOVČANOM TIJEKU - Direktna metoda</t>
  </si>
  <si>
    <t xml:space="preserve">  1. Novčani primici od kupaca</t>
  </si>
  <si>
    <t xml:space="preserve">  2. Novčani primici od tantijema, naknada, provizija i sl.</t>
  </si>
  <si>
    <t xml:space="preserve">  3. Novčani primici od osiguranja za naknadu šteta</t>
  </si>
  <si>
    <t xml:space="preserve">  4. Novčani primici s osnove povrata poreza</t>
  </si>
  <si>
    <t xml:space="preserve"> 1. Novčani primici od prodaje dugotrajne materijalne i nematerijalne imovine</t>
  </si>
  <si>
    <t xml:space="preserve"> 2. Novčani primici od prodaje financijskih instrumenata</t>
  </si>
  <si>
    <t xml:space="preserve"> 3. Novčani primici od kamata</t>
  </si>
  <si>
    <t xml:space="preserve"> 4. Novčani primici od dividendi</t>
  </si>
  <si>
    <t xml:space="preserve"> 5. Novčani primici s osnove povrata danih zajmova i štednih uloga</t>
  </si>
  <si>
    <t xml:space="preserve"> 6. Ostali novčani primici od investicijskih aktivnosti</t>
  </si>
  <si>
    <t xml:space="preserve"> 1. Novčani izdaci za kupnju dugotrajne materijalne i nematerijalne imovine</t>
  </si>
  <si>
    <t xml:space="preserve"> 2. Novčani izdaci za stjecanje financijskih instrumenata</t>
  </si>
  <si>
    <t xml:space="preserve"> 4. Stjecanje ovisnog društva, umanjeno za stečeni novac</t>
  </si>
  <si>
    <t xml:space="preserve"> 5. Ostali novčani izdaci od investicijskih aktivnosti</t>
  </si>
  <si>
    <t xml:space="preserve">     1. Novčani primici od povećanja temeljnog (upisanog) kapitala</t>
  </si>
  <si>
    <t xml:space="preserve">     2. Novčani primici od izdavanja vlasničkih i dužničkih financijskih
         instrumenata</t>
  </si>
  <si>
    <t xml:space="preserve">     3. Novčani primici od glavnice kredita, pozajmica i drugih posudbi</t>
  </si>
  <si>
    <t xml:space="preserve">     4. Ostali novčani primici od financijskih aktivnosti</t>
  </si>
  <si>
    <t xml:space="preserve">     1. Novčani izdaci za otplatu glavnice kredita, pozajmica i drugih
         posudbi i dužničkih financijskih instrumenata</t>
  </si>
  <si>
    <t xml:space="preserve">     2. Novčani izdaci za isplatu dividendi</t>
  </si>
  <si>
    <t xml:space="preserve">     3. Novčani izdaci za financijski najam </t>
  </si>
  <si>
    <t xml:space="preserve">     4. Novčani izdaci za otkup vlastitih dionica i smanjenje temeljnog
         (upisanog) kapitala</t>
  </si>
  <si>
    <t xml:space="preserve">     5. Ostali novčani izdaci od financijskih aktivnosti</t>
  </si>
  <si>
    <t xml:space="preserve">  1. Nerealizirane tečajne razlike po novcu i novčanim ekvivalentima</t>
  </si>
  <si>
    <t>IZVJEŠTAJ O PROMJENAMA KAPITALA</t>
  </si>
  <si>
    <t>za razdoblje od</t>
  </si>
  <si>
    <t>Opis pozicije</t>
  </si>
  <si>
    <t>Raspodjeljivo imateljima kapitala matice</t>
  </si>
  <si>
    <r>
      <t xml:space="preserve">Manjinski </t>
    </r>
    <r>
      <rPr>
        <b/>
        <sz val="7"/>
        <color indexed="9"/>
        <rFont val="Arial"/>
        <family val="2"/>
        <charset val="238"/>
      </rPr>
      <t>(nekontrolirajući)</t>
    </r>
    <r>
      <rPr>
        <b/>
        <sz val="8"/>
        <color indexed="9"/>
        <rFont val="Arial"/>
        <family val="2"/>
        <charset val="238"/>
      </rPr>
      <t xml:space="preserve">
 interes</t>
    </r>
  </si>
  <si>
    <t>Ukupno kapital i rezerve</t>
  </si>
  <si>
    <t>Temeljni (upisani) kapital</t>
  </si>
  <si>
    <t>Kapitalne rezerve</t>
  </si>
  <si>
    <t>Zakonske rezerve</t>
  </si>
  <si>
    <t>Rezerve za vlastite dionice</t>
  </si>
  <si>
    <t>Vlastite dionice i udjeli (odbitna stavka)</t>
  </si>
  <si>
    <t>Statutarne rezerve</t>
  </si>
  <si>
    <t>Ostale rezerve</t>
  </si>
  <si>
    <t>Revalorizacijske rezerve</t>
  </si>
  <si>
    <t>Učinkoviti dio zaštite novčanih tokova</t>
  </si>
  <si>
    <t>Učinkoviti dio zaštite neto ulaganja u inozemstvo</t>
  </si>
  <si>
    <t>Zadržana dobit / preneseni gubitak</t>
  </si>
  <si>
    <t>Dobit / gubitak poslovne godine</t>
  </si>
  <si>
    <t>Ukupno raspodjeljivo imateljima kapitala matice</t>
  </si>
  <si>
    <t>Prethodno razdoblje</t>
  </si>
  <si>
    <t>2. Promjene računovodstvenih politika</t>
  </si>
  <si>
    <t>3. Ispravak pogreški</t>
  </si>
  <si>
    <t>5. Dobit/gubitak razdoblja</t>
  </si>
  <si>
    <t>6. Tečajne razlike iz preračuna inozemnog poslovanja</t>
  </si>
  <si>
    <t>7. Promjene revalorizacijskih rezervi dugotrajne materijalne i 
    nematerijalne imovine</t>
  </si>
  <si>
    <t>9. Dobitak ili gubitak s osnove učinkovite zaštite novčanog toka</t>
  </si>
  <si>
    <t>10. Dobitak ili gubitak s osnove učinkovite zaštite neto ulaganja
      u inozemstvu</t>
  </si>
  <si>
    <t>11. Udio u ostaloj sveobuhvatnoj dobiti/gubitku društava 
      povezanih sudjelujućim interesom</t>
  </si>
  <si>
    <t>12. Aktuarski dobici/gubici po planovima definiranih primanja</t>
  </si>
  <si>
    <t>13. Ostale nevlasničke promjene kapitala</t>
  </si>
  <si>
    <t>14. Porez na transakcije priznate direktno u kapitalu</t>
  </si>
  <si>
    <t>18. Otkup vlastitih dionica/udjela</t>
  </si>
  <si>
    <t>DODATAK IZVJEŠTAJU O PROMJENAMA KAPITALA (popunjava poduzetnik obveznik primjene MSFI-a)</t>
  </si>
  <si>
    <r>
      <t xml:space="preserve">   I. OSTALA SVEOBUHVATNA DOBIT PRETHODNOG 
      RAZDOBLJA, UMANJENO ZA POREZE </t>
    </r>
    <r>
      <rPr>
        <sz val="8"/>
        <color indexed="18"/>
        <rFont val="Arial"/>
        <family val="2"/>
        <charset val="238"/>
      </rPr>
      <t>(AOP 06 do 14)</t>
    </r>
  </si>
  <si>
    <t>Tekuće razdoblje</t>
  </si>
  <si>
    <t>7. Promjene revalorizacijskih rezervi dugotrajne materijalne i
    nematerijalne imovine</t>
  </si>
  <si>
    <t>11. Udio u ostaloj sveobuhvatnoj dobiti/gubitku društava
      povezanih sudjelujućim interesom</t>
  </si>
  <si>
    <t>5</t>
  </si>
  <si>
    <t>6</t>
  </si>
  <si>
    <t>7</t>
  </si>
  <si>
    <t>8</t>
  </si>
  <si>
    <t>9</t>
  </si>
  <si>
    <t>10</t>
  </si>
  <si>
    <t>11</t>
  </si>
  <si>
    <t>12</t>
  </si>
  <si>
    <t>13</t>
  </si>
  <si>
    <t>14</t>
  </si>
  <si>
    <t>15</t>
  </si>
  <si>
    <t xml:space="preserve">Kumulativ </t>
  </si>
  <si>
    <t>Tromjesečje</t>
  </si>
  <si>
    <t>Zadnji dan prethodne poslovne godine</t>
  </si>
  <si>
    <t xml:space="preserve">Na izvještajni datum tekućeg razdoblja
</t>
  </si>
  <si>
    <t>1. Stanje na dan početka prethodne  poslovne godine</t>
  </si>
  <si>
    <r>
      <t>4. Stanje na dan početka  prethodne poslovne godine   (prepravljeno)</t>
    </r>
    <r>
      <rPr>
        <sz val="8"/>
        <rFont val="Arial"/>
        <family val="2"/>
        <charset val="238"/>
      </rPr>
      <t xml:space="preserve"> (AOP 01 do 03)</t>
    </r>
  </si>
  <si>
    <t>1. Stanje na dan početka tekuće poslovne godine</t>
  </si>
  <si>
    <t>Isto razdoblje prethodne godine</t>
  </si>
  <si>
    <r>
      <t xml:space="preserve">B)  DUGOTRAJNA IMOVINA </t>
    </r>
    <r>
      <rPr>
        <sz val="9"/>
        <rFont val="Arial"/>
        <family val="2"/>
        <charset val="238"/>
      </rPr>
      <t>(AOP 003+010+020+031+036)</t>
    </r>
  </si>
  <si>
    <r>
      <t xml:space="preserve">C)  KRATKOTRAJNA IMOVINA </t>
    </r>
    <r>
      <rPr>
        <sz val="9"/>
        <rFont val="Arial"/>
        <family val="2"/>
        <charset val="238"/>
      </rPr>
      <t>(AOP 038+046+053+063)</t>
    </r>
  </si>
  <si>
    <r>
      <t xml:space="preserve">E)  UKUPNO AKTIVA </t>
    </r>
    <r>
      <rPr>
        <sz val="9"/>
        <rFont val="Arial"/>
        <family val="2"/>
        <charset val="238"/>
      </rPr>
      <t>(AOP 001+002+037+064)</t>
    </r>
  </si>
  <si>
    <t>1. Novčani izdaci za otplatu glavnice kredita, pozajmica i drugih posudbi i dužničkih financijskih instrumenata</t>
  </si>
  <si>
    <r>
      <t xml:space="preserve">I.  Povećanje ili smanjenje novčanih tokova prije promjena u radnom kapitalu </t>
    </r>
    <r>
      <rPr>
        <sz val="9"/>
        <rFont val="Arial"/>
        <family val="2"/>
        <charset val="238"/>
      </rPr>
      <t>(AOP 001+002)</t>
    </r>
  </si>
  <si>
    <t>Prilog 1.</t>
  </si>
  <si>
    <t>Razdoblje izvještavanja:</t>
  </si>
  <si>
    <t>Matični broj (MB):</t>
  </si>
  <si>
    <t>Osobni identifikacijski broj (OIB):</t>
  </si>
  <si>
    <t>Tvrtka izdavatelja:</t>
  </si>
  <si>
    <t>Poštanski broj i mjesto:</t>
  </si>
  <si>
    <t>Ulica i kućni broj:</t>
  </si>
  <si>
    <t>Adresa e-pošte:</t>
  </si>
  <si>
    <t>Internet adresa:</t>
  </si>
  <si>
    <t>Konsolidirani izvještaj:</t>
  </si>
  <si>
    <t>Sjedište:</t>
  </si>
  <si>
    <t>MB:</t>
  </si>
  <si>
    <t>Knjigovodstveni servis:</t>
  </si>
  <si>
    <t>Osoba za kontakt:</t>
  </si>
  <si>
    <t>(unosi se samo prezime i ime osobe za kontakt)</t>
  </si>
  <si>
    <t>Telefon:</t>
  </si>
  <si>
    <t>OPĆI PODACI ZA IZDAVATELJE</t>
  </si>
  <si>
    <t>Matični broj 
subjekta (MBS):</t>
  </si>
  <si>
    <t>Broj zaposlenih (krajem
 izvještajnog razdoblja):</t>
  </si>
  <si>
    <t xml:space="preserve">Revidirano:   </t>
  </si>
  <si>
    <t>Tvrtke ovisnih subjekata (prema MSFI):</t>
  </si>
  <si>
    <t>Godina:</t>
  </si>
  <si>
    <t>Kvartal:</t>
  </si>
  <si>
    <t xml:space="preserve">Tromjesečni financijski izvještaji </t>
  </si>
  <si>
    <t>Oznaka matične države članice izdavatelja:</t>
  </si>
  <si>
    <t>LEI:</t>
  </si>
  <si>
    <t>Šifra ustanove:</t>
  </si>
  <si>
    <t xml:space="preserve">          (KN-nije konsolidirano/KD-konsolidirano)</t>
  </si>
  <si>
    <t>KN</t>
  </si>
  <si>
    <t>KD</t>
  </si>
  <si>
    <t>(RN-nije revidirano/RD-revidirano)</t>
  </si>
  <si>
    <t>RN</t>
  </si>
  <si>
    <t>RD</t>
  </si>
  <si>
    <t>Da</t>
  </si>
  <si>
    <t>Ne</t>
  </si>
  <si>
    <t xml:space="preserve">    (Da/Ne)</t>
  </si>
  <si>
    <t>(tvrtka knjigovodstvenog servisa)</t>
  </si>
  <si>
    <t>Revizorsko društvo:</t>
  </si>
  <si>
    <t>(tvrtka revizorskog društva)</t>
  </si>
  <si>
    <t>Ovlašteni revizor:</t>
  </si>
  <si>
    <t>(ime i prezime)</t>
  </si>
  <si>
    <t xml:space="preserve">     4. Ostale rezerve fer vrijednosti</t>
  </si>
  <si>
    <t xml:space="preserve">     5. Tečajne razlike iz preračuna inozemnog poslovanja (konsolidacija)</t>
  </si>
  <si>
    <r>
      <t xml:space="preserve">I. POSLOVNI PRIHODI </t>
    </r>
    <r>
      <rPr>
        <sz val="9"/>
        <color indexed="62"/>
        <rFont val="Arial"/>
        <family val="2"/>
        <charset val="238"/>
      </rPr>
      <t>(AOP 002 do 006)</t>
    </r>
  </si>
  <si>
    <r>
      <t xml:space="preserve">II. POSLOVNI RASHODI </t>
    </r>
    <r>
      <rPr>
        <sz val="9"/>
        <color indexed="62"/>
        <rFont val="Arial"/>
        <family val="2"/>
        <charset val="238"/>
      </rPr>
      <t>(AOP 08+009+013+017+018+019+022+029)</t>
    </r>
  </si>
  <si>
    <r>
      <t xml:space="preserve">III. FINANCIJSKI PRIHODI </t>
    </r>
    <r>
      <rPr>
        <sz val="9"/>
        <color indexed="62"/>
        <rFont val="Arial"/>
        <family val="2"/>
        <charset val="238"/>
      </rPr>
      <t>(AOP 031 do 040)</t>
    </r>
  </si>
  <si>
    <r>
      <t xml:space="preserve">IV. FINANCIJSKI RASHODI </t>
    </r>
    <r>
      <rPr>
        <sz val="9"/>
        <color indexed="62"/>
        <rFont val="Arial"/>
        <family val="2"/>
        <charset val="238"/>
      </rPr>
      <t>(AOP 042 do 048)</t>
    </r>
  </si>
  <si>
    <r>
      <t xml:space="preserve">IX.   UKUPNI PRIHODI </t>
    </r>
    <r>
      <rPr>
        <sz val="9"/>
        <color indexed="62"/>
        <rFont val="Arial"/>
        <family val="2"/>
        <charset val="238"/>
      </rPr>
      <t>(AOP 001+030+049 +050)</t>
    </r>
  </si>
  <si>
    <r>
      <t xml:space="preserve">X.    UKUPNI RASHODI </t>
    </r>
    <r>
      <rPr>
        <sz val="9"/>
        <color indexed="62"/>
        <rFont val="Arial"/>
        <family val="2"/>
        <charset val="238"/>
      </rPr>
      <t>(AOP 007+041+051 + 052)</t>
    </r>
  </si>
  <si>
    <r>
      <t xml:space="preserve">XI.   DOBIT ILI GUBITAK PRIJE OPOREZIVANJA </t>
    </r>
    <r>
      <rPr>
        <sz val="9"/>
        <color indexed="62"/>
        <rFont val="Arial"/>
        <family val="2"/>
        <charset val="238"/>
      </rPr>
      <t>(AOP 053-054)</t>
    </r>
  </si>
  <si>
    <t xml:space="preserve">   1. Dobit prije oporezivanja (AOP 053-054)</t>
  </si>
  <si>
    <t xml:space="preserve">   2. Gubitak prije oporezivanja (AOP 054-053)</t>
  </si>
  <si>
    <r>
      <t xml:space="preserve">XIII. DOBIT ILI GUBITAK RAZDOBLJA </t>
    </r>
    <r>
      <rPr>
        <sz val="9"/>
        <color indexed="62"/>
        <rFont val="Arial"/>
        <family val="2"/>
        <charset val="238"/>
      </rPr>
      <t>(AOP 055-059)</t>
    </r>
  </si>
  <si>
    <t xml:space="preserve">  1. Dobit razdoblja (AOP 055-059)</t>
  </si>
  <si>
    <t xml:space="preserve">  2. Gubitak razdoblja (AOP 059-055)</t>
  </si>
  <si>
    <r>
      <t>XIV. DOBIT ILI GUBITAK PREKINUTOG POSLOVANJA PRIJE
        OPOREZIVANJA</t>
    </r>
    <r>
      <rPr>
        <sz val="9"/>
        <color indexed="62"/>
        <rFont val="Arial"/>
        <family val="2"/>
        <charset val="238"/>
      </rPr>
      <t xml:space="preserve"> (AOP 063-064)</t>
    </r>
  </si>
  <si>
    <t xml:space="preserve"> 1. Dobit prekinutog poslovanja za razdoblje (AOP 062-065)</t>
  </si>
  <si>
    <t xml:space="preserve"> 2. Gubitak prekinutog poslovanja za razdoblje (AOP 065-062)</t>
  </si>
  <si>
    <r>
      <t xml:space="preserve">XVI. DOBIT ILI GUBITAK PRIJE OPOREZIVANJA </t>
    </r>
    <r>
      <rPr>
        <sz val="9"/>
        <color indexed="62"/>
        <rFont val="Arial"/>
        <family val="2"/>
        <charset val="238"/>
      </rPr>
      <t>(AOP 055+062)</t>
    </r>
  </si>
  <si>
    <t xml:space="preserve"> 1. Dobit prije oporezivanja (AOP 068)</t>
  </si>
  <si>
    <t xml:space="preserve"> 2. Gubitak prije oporezivanja (AOP 068)</t>
  </si>
  <si>
    <r>
      <t xml:space="preserve">XVII. POREZ NA DOBIT </t>
    </r>
    <r>
      <rPr>
        <sz val="9"/>
        <color indexed="62"/>
        <rFont val="Arial"/>
        <family val="2"/>
        <charset val="238"/>
      </rPr>
      <t>(AOP 058+065)</t>
    </r>
  </si>
  <si>
    <r>
      <t xml:space="preserve">XVIII. DOBIT ILI GUBITAK RAZDOBLJA </t>
    </r>
    <r>
      <rPr>
        <sz val="9"/>
        <color indexed="62"/>
        <rFont val="Arial"/>
        <family val="2"/>
        <charset val="238"/>
      </rPr>
      <t>(AOP 068-071)</t>
    </r>
  </si>
  <si>
    <t xml:space="preserve"> 1. Dobit razdoblja (AOP 068-071)</t>
  </si>
  <si>
    <t xml:space="preserve"> 2. Gubitak razdoblja (AOP 071-068)</t>
  </si>
  <si>
    <r>
      <t xml:space="preserve">XIX. DOBIT ILI GUBITAK RAZDOBLJA </t>
    </r>
    <r>
      <rPr>
        <sz val="9"/>
        <color indexed="18"/>
        <rFont val="Arial"/>
        <family val="2"/>
        <charset val="238"/>
      </rPr>
      <t>(AOP 076+077)</t>
    </r>
  </si>
  <si>
    <t>1. Promjene revalorizacijskih rezervi dugotrajne materijalne i nematerijalne imovine</t>
  </si>
  <si>
    <t>2. Dobitak ili gubitak s osnove naknadnog vrednovanja vlasničkih vrijednosnih papira po fer vrijednosti kroz ostalu sveobuhvatnu dobit</t>
  </si>
  <si>
    <t>3. Promjene fer vrijednosti financijske obveze po fer vrijednosti kroz račun dobiti i gubitka koja se može pripisati promjenama kreditnog rizika obveze</t>
  </si>
  <si>
    <t>4. Aktuarski dobici/gubici po planovima definiranih primanja</t>
  </si>
  <si>
    <t>5. Ostale stavke koje neće biti reklasificirane</t>
  </si>
  <si>
    <t>6. Porez na dobit koji se odnosi na stavke koje neće biti reklasificirane</t>
  </si>
  <si>
    <r>
      <t xml:space="preserve">VI. SVEOBUHVATNA DOBIT ILI GUBITAK RAZDOBLJA </t>
    </r>
    <r>
      <rPr>
        <sz val="9"/>
        <rFont val="Arial"/>
        <family val="2"/>
        <charset val="238"/>
      </rPr>
      <t>(AOP 078+097)</t>
    </r>
  </si>
  <si>
    <r>
      <t xml:space="preserve">VI. SVEOBUHVATNA DOBIT ILI GUBITAK RAZDOBLJA </t>
    </r>
    <r>
      <rPr>
        <sz val="9"/>
        <color indexed="18"/>
        <rFont val="Arial"/>
        <family val="2"/>
        <charset val="238"/>
      </rPr>
      <t>(AOP 100+101)</t>
    </r>
  </si>
  <si>
    <t xml:space="preserve">  5. Ostali novčani primici od poslovnih aktivnosti</t>
  </si>
  <si>
    <t xml:space="preserve">  I. Ukupno novčani primici od poslovnih aktivnosti (AOP 001 do 005)</t>
  </si>
  <si>
    <t xml:space="preserve">  1. Novčani izdaci dobavljačima</t>
  </si>
  <si>
    <t xml:space="preserve">  2. Novčani izdaci za zaposlene</t>
  </si>
  <si>
    <t xml:space="preserve">  3. Novčani izdaci za osiguranje za naknade šteta</t>
  </si>
  <si>
    <t xml:space="preserve">  4. Novčani izdaci za kamate</t>
  </si>
  <si>
    <t xml:space="preserve">  5. Plaćeni porez na dobit</t>
  </si>
  <si>
    <t xml:space="preserve">  6. Ostali novčani izdaci od poslovnih aktivnosti</t>
  </si>
  <si>
    <t xml:space="preserve">  II. Ukupno novčani izdaci od poslovnih aktivnosti (AOP 007 do 012)</t>
  </si>
  <si>
    <r>
      <t xml:space="preserve">A) NETO NOVČANI TOKOVI OD POSLOVNIH AKTIVNOSTI </t>
    </r>
    <r>
      <rPr>
        <sz val="9"/>
        <color indexed="18"/>
        <rFont val="Arial"/>
        <family val="2"/>
        <charset val="238"/>
      </rPr>
      <t>(AOP 006  + 013)</t>
    </r>
  </si>
  <si>
    <r>
      <t xml:space="preserve">III. Ukupno novčani primici od investicijskih aktivnosti </t>
    </r>
    <r>
      <rPr>
        <sz val="9"/>
        <rFont val="Arial"/>
        <family val="2"/>
        <charset val="238"/>
      </rPr>
      <t>(AOP 015 do 020)</t>
    </r>
  </si>
  <si>
    <t xml:space="preserve"> 3. Novčani izdaci s osnove danih zajmova i štednih uloga</t>
  </si>
  <si>
    <r>
      <t xml:space="preserve">IV. Ukupno novčani izdaci od investicijskih aktivnosti </t>
    </r>
    <r>
      <rPr>
        <sz val="9"/>
        <rFont val="Arial"/>
        <family val="2"/>
        <charset val="238"/>
      </rPr>
      <t>(AOP 022 do 026)</t>
    </r>
  </si>
  <si>
    <r>
      <t xml:space="preserve">B) NETO NOVČANI TOKOVI OD INVESTICIJSKIH AKTIVNOSTI </t>
    </r>
    <r>
      <rPr>
        <sz val="9"/>
        <color indexed="18"/>
        <rFont val="Arial"/>
        <family val="2"/>
        <charset val="238"/>
      </rPr>
      <t>(AOP 021 + 027)</t>
    </r>
  </si>
  <si>
    <r>
      <t xml:space="preserve">V. Ukupno novčani primici od financijskih aktivnosti </t>
    </r>
    <r>
      <rPr>
        <sz val="9"/>
        <rFont val="Arial"/>
        <family val="2"/>
        <charset val="238"/>
      </rPr>
      <t>(AOP 029 do 032)</t>
    </r>
  </si>
  <si>
    <r>
      <t xml:space="preserve">VI. Ukupno novčani izdaci od financijskih aktivnosti </t>
    </r>
    <r>
      <rPr>
        <sz val="9"/>
        <rFont val="Arial"/>
        <family val="2"/>
        <charset val="238"/>
      </rPr>
      <t>(AOP 034 do 038)</t>
    </r>
  </si>
  <si>
    <r>
      <t xml:space="preserve">D) NETO POVEĆANJE ILI SMANJENJE NOVČANIH TOKOVA
     </t>
    </r>
    <r>
      <rPr>
        <sz val="9"/>
        <color indexed="18"/>
        <rFont val="Arial"/>
        <family val="2"/>
        <charset val="238"/>
      </rPr>
      <t>(AOP 014 + 028 + 040 + 041)</t>
    </r>
  </si>
  <si>
    <r>
      <t xml:space="preserve">F) NOVAC I NOVČANI EKVIVALENTI NA KRAJU RAZDOBLJA </t>
    </r>
    <r>
      <rPr>
        <sz val="9"/>
        <color indexed="18"/>
        <rFont val="Arial"/>
        <family val="2"/>
        <charset val="238"/>
      </rPr>
      <t>(AOP 042+043)</t>
    </r>
  </si>
  <si>
    <t>Fer vrijednost financijske imovine kroz ostalu sveobuhvatnu dobit (raspoloživa za prodaju)</t>
  </si>
  <si>
    <t>Ostale rezerve fer vrijednosti</t>
  </si>
  <si>
    <t>Tečajne razlike iz preračuna inozemnog poslovanja</t>
  </si>
  <si>
    <t>8. Dobitak ili gubitak s osnove naknadnog vrednovanja financijske imovine prema fer vrijednosti kroz ostalu sveobuhvatnu dobit (raspoloživa za prodaju)</t>
  </si>
  <si>
    <t>15. Smanjenje temeljnog (upisanog) kapitala (osim u postupku predstečajne nagodbe i nastalog reinvestiranjem dobiti)</t>
  </si>
  <si>
    <t>16. Smanjenje temeljnog (upisanog) kapitala u postupku predstečajne nagodbe</t>
  </si>
  <si>
    <t>17. Smanjenje temeljnog (upisanog) kapitala nastalog reinvestiranjem dobiti</t>
  </si>
  <si>
    <t>19. Uplate članova/dioničara</t>
  </si>
  <si>
    <t>21. Ostale raspodjele i isplate članovima/dioničarima</t>
  </si>
  <si>
    <t>22. Prijenos u pozicije rezervi po godišnjem rasporedu</t>
  </si>
  <si>
    <t>23. Povećanje rezervi u postupku predstečajne nagodbe</t>
  </si>
  <si>
    <r>
      <t xml:space="preserve">24. Stanje na zadnji dan izvještajnog razdoblja prethodne poslovne godine </t>
    </r>
    <r>
      <rPr>
        <sz val="8"/>
        <rFont val="Arial"/>
        <family val="2"/>
        <charset val="238"/>
      </rPr>
      <t>(04 do 23)</t>
    </r>
  </si>
  <si>
    <r>
      <t xml:space="preserve">  II. SVEOBUHVATNA DOBIT ILI GUBITAK PRETHODNOG
      RAZDOBLJA </t>
    </r>
    <r>
      <rPr>
        <sz val="8"/>
        <color indexed="18"/>
        <rFont val="Arial"/>
        <family val="2"/>
        <charset val="238"/>
      </rPr>
      <t>(AOP 05+25)</t>
    </r>
  </si>
  <si>
    <r>
      <t xml:space="preserve">III. TRANSAKCIJE S VLASNICIMA PRETHODNOG RAZDOBLJA
     PRIZNATE DIREKTNO U KAPITALU </t>
    </r>
    <r>
      <rPr>
        <sz val="8"/>
        <color indexed="18"/>
        <rFont val="Arial"/>
        <family val="2"/>
        <charset val="238"/>
      </rPr>
      <t>(AOP 15 do 23)</t>
    </r>
  </si>
  <si>
    <r>
      <t xml:space="preserve">4. Stanje na dan početka  tekuće poslovne godine (prepravljeno) </t>
    </r>
    <r>
      <rPr>
        <sz val="8"/>
        <rFont val="Arial"/>
        <family val="2"/>
        <charset val="238"/>
      </rPr>
      <t>(AOP 28 do 30)</t>
    </r>
  </si>
  <si>
    <t>20. Isplata udjela u dobiti/dividende</t>
  </si>
  <si>
    <t>22. Prijenos po godišnjem rasporedu</t>
  </si>
  <si>
    <r>
      <t xml:space="preserve">24. Stanje na zadnji dan izvještajnog razdoblja tekuće poslovne godine </t>
    </r>
    <r>
      <rPr>
        <sz val="8"/>
        <rFont val="Arial"/>
        <family val="2"/>
        <charset val="238"/>
      </rPr>
      <t>(AOP 31 do 50)</t>
    </r>
  </si>
  <si>
    <r>
      <t xml:space="preserve">   I. OSTALA SVEOBUHVATNA DOBIT TEKUĆEG 
      RAZDOBLJA, UMANJENO ZA POREZE </t>
    </r>
    <r>
      <rPr>
        <sz val="8"/>
        <color indexed="18"/>
        <rFont val="Arial"/>
        <family val="2"/>
        <charset val="238"/>
      </rPr>
      <t>(AOP 33 do 41)</t>
    </r>
  </si>
  <si>
    <r>
      <t xml:space="preserve">  II. SVEOBUHVATNA DOBIT ILI GUBITAK TEKUĆEG
      RAZDOBLJA </t>
    </r>
    <r>
      <rPr>
        <sz val="8"/>
        <color indexed="18"/>
        <rFont val="Arial"/>
        <family val="2"/>
        <charset val="238"/>
      </rPr>
      <t>(AOP 32 + 52)</t>
    </r>
  </si>
  <si>
    <r>
      <t xml:space="preserve">III. TRANSAKCIJE S VLASNICIMA TEKUĆEG RAZDOBLJA 
      PRIZNATE DIREKTNO U KAPITALU </t>
    </r>
    <r>
      <rPr>
        <sz val="8"/>
        <color indexed="18"/>
        <rFont val="Arial"/>
        <family val="2"/>
        <charset val="238"/>
      </rPr>
      <t>(AOP 42 do 50)</t>
    </r>
  </si>
  <si>
    <t xml:space="preserve">II. OSTALA SVEOBUHVATNA DOBIT/GUBITAK PRIJE POREZA (AOP 80 +  87)   </t>
  </si>
  <si>
    <t>IV. Stavke koje je moguće reklasificirati u dobit ili gubitak (AOP 088 do 095)</t>
  </si>
  <si>
    <t>V. NETO OSTALA SVEOBUHVATNA DOBIT ILI GUBITAK (AOP 080+087 - 086 - 096)</t>
  </si>
  <si>
    <t xml:space="preserve">    2. Materijalni troškovi (AOP 010 do 012)</t>
  </si>
  <si>
    <t xml:space="preserve">   3. Troškovi osoblja (AOP 014 do 016)</t>
  </si>
  <si>
    <t xml:space="preserve">   6. Vrijednosna usklađenja (AOP 020+021)</t>
  </si>
  <si>
    <t xml:space="preserve">   7. Rezerviranja (AOP 023 do 028)</t>
  </si>
  <si>
    <t>III. Stavke koje neće biti reklasificirane u dobit ili gubitak (AOP 081 do 085)</t>
  </si>
  <si>
    <r>
      <t xml:space="preserve">C) NETO NOVČANI TOKOVI OD FINANCIJSKIH AKTIVNOSTI </t>
    </r>
    <r>
      <rPr>
        <sz val="9"/>
        <color indexed="18"/>
        <rFont val="Arial"/>
        <family val="2"/>
        <charset val="238"/>
      </rPr>
      <t>(AOP 033+039)</t>
    </r>
  </si>
  <si>
    <t xml:space="preserve">     1. Fer vrijednost financijske imovine kroz ostalu sveobuhvatnu dobit (odnosno raspoložive za prodaju)</t>
  </si>
  <si>
    <t xml:space="preserve">     6. Tečajne razlike zbog preračuna u prezentacijsku valutu</t>
  </si>
  <si>
    <t>Tečajne razlike zbog preračuna u prezentacijsku valutu</t>
  </si>
  <si>
    <t>19 (3 do 6 - 7
 + 8 do 18)</t>
  </si>
  <si>
    <t>21 (19+20)</t>
  </si>
  <si>
    <t>V. REZERVE FER VRIJEDNOSTI I OSTALO (AOP 078 do 083)</t>
  </si>
  <si>
    <t>VI. ZADRŽANA DOBIT ILI PRENESENI GUBITAK (AOP 085-086)</t>
  </si>
  <si>
    <t>VII. DOBIT ILI GUBITAK POSLOVNE GODINE (AOP 088-089)</t>
  </si>
  <si>
    <r>
      <t xml:space="preserve">B)  REZERVIRANJA </t>
    </r>
    <r>
      <rPr>
        <sz val="9"/>
        <rFont val="Arial"/>
        <family val="2"/>
        <charset val="238"/>
      </rPr>
      <t>(AOP 092 do 097)</t>
    </r>
  </si>
  <si>
    <r>
      <t xml:space="preserve">C)  DUGOROČNE OBVEZE </t>
    </r>
    <r>
      <rPr>
        <sz val="9"/>
        <rFont val="Arial"/>
        <family val="2"/>
        <charset val="238"/>
      </rPr>
      <t>(AOP 099 do 109)</t>
    </r>
  </si>
  <si>
    <r>
      <t xml:space="preserve">D)  KRATKOROČNE OBVEZE </t>
    </r>
    <r>
      <rPr>
        <sz val="9"/>
        <rFont val="Arial"/>
        <family val="2"/>
        <charset val="238"/>
      </rPr>
      <t>(AOP 111 do 124)</t>
    </r>
  </si>
  <si>
    <r>
      <t xml:space="preserve">F) UKUPNO – PASIVA </t>
    </r>
    <r>
      <rPr>
        <sz val="9"/>
        <rFont val="Arial"/>
        <family val="2"/>
        <charset val="238"/>
      </rPr>
      <t>(AOP 067+091+098+110+125)</t>
    </r>
  </si>
  <si>
    <t xml:space="preserve">    2. Prihodi od prodaje</t>
  </si>
  <si>
    <t xml:space="preserve">u eurima </t>
  </si>
  <si>
    <t>u eurima</t>
  </si>
  <si>
    <r>
      <t xml:space="preserve">A)  KAPITAL I REZERVE </t>
    </r>
    <r>
      <rPr>
        <sz val="9"/>
        <rFont val="Arial"/>
        <family val="2"/>
        <charset val="238"/>
      </rPr>
      <t>(AOP 068 do 070+076+077+084+087+090)</t>
    </r>
  </si>
  <si>
    <t>2. Tečajne razlike zbog preračuna u prezentacijsku valutu</t>
  </si>
  <si>
    <t>3. Dobitak ili gubitak s osnove naknadnog vrednovanja dužničkih vrijednosnih papira po fer vrijednosti kroz ostalu sveobuhvatnu dobit</t>
  </si>
  <si>
    <t>7. Promjene fer vrijednosti vremenske vrijednosti opcije</t>
  </si>
  <si>
    <t>8. Promjene fer vrijednosti terminskih elemenata terminskih ugovora</t>
  </si>
  <si>
    <t>9. Ostale stavke koje je moguće reklasificirati u dobit ili gubitak</t>
  </si>
  <si>
    <t>10. Porez na dobit koji se odnosi na stavke koje je moguće reklasificirati u dobit ili gubitak</t>
  </si>
  <si>
    <t>03267628</t>
  </si>
  <si>
    <t>HR</t>
  </si>
  <si>
    <t>040002541</t>
  </si>
  <si>
    <t>17195049659</t>
  </si>
  <si>
    <t>7478000090X86WBQ6C10</t>
  </si>
  <si>
    <t>1181</t>
  </si>
  <si>
    <t xml:space="preserve">Adriatic Croatia International Club, za djelatnost marina d.d. </t>
  </si>
  <si>
    <t>RIJEKA</t>
  </si>
  <si>
    <t>RUDOLFA STROHALA 2</t>
  </si>
  <si>
    <t>aci@aci-club.hr</t>
  </si>
  <si>
    <t>www.aci-marinas.com</t>
  </si>
  <si>
    <t>IDA BAJC</t>
  </si>
  <si>
    <t>051/271-288</t>
  </si>
  <si>
    <t>ida.bajc@aci-club.hr</t>
  </si>
  <si>
    <t xml:space="preserve">Obveznik: Adriatic Croatia International Club, za djelatnost marina d.d. </t>
  </si>
  <si>
    <t>stanje na dan 31.03.2026</t>
  </si>
  <si>
    <t>u razdoblju 01.01.2026. do 31.03.2026.</t>
  </si>
  <si>
    <t>Usporedba izvještajnih pozicija MSFI i TFI POD</t>
  </si>
  <si>
    <t xml:space="preserve">Stavka po MSFI </t>
  </si>
  <si>
    <t xml:space="preserve">BILJEŠKA </t>
  </si>
  <si>
    <t>Iznos u 000 eura</t>
  </si>
  <si>
    <t>Stavka TFI - POD</t>
  </si>
  <si>
    <t xml:space="preserve">AOP </t>
  </si>
  <si>
    <t>AKTIVA</t>
  </si>
  <si>
    <t xml:space="preserve">Nekretnine, postrojenja i oprema </t>
  </si>
  <si>
    <t xml:space="preserve">Materijalna imovina </t>
  </si>
  <si>
    <t>AOP 010 (AOP 011 do 019)</t>
  </si>
  <si>
    <t xml:space="preserve">Ulaganja u nekretnine </t>
  </si>
  <si>
    <t xml:space="preserve">Nematerijalna imovina </t>
  </si>
  <si>
    <t>AOP 003 (AOP 004 do 009)</t>
  </si>
  <si>
    <t xml:space="preserve">Imovina s pravom korištenja </t>
  </si>
  <si>
    <t xml:space="preserve">Potraživanja od kupaca </t>
  </si>
  <si>
    <t xml:space="preserve">Potraživanja </t>
  </si>
  <si>
    <t>AOP 046 (AOP 047 do 052)</t>
  </si>
  <si>
    <t xml:space="preserve">Ugovorna imovina </t>
  </si>
  <si>
    <t xml:space="preserve">Plaćeni troškovi budućeg razdoblja i obračunati prihodi </t>
  </si>
  <si>
    <t>AOP 064</t>
  </si>
  <si>
    <t xml:space="preserve">Ostala potraživanja </t>
  </si>
  <si>
    <t>Potraživanja za preplaćeni porez na dobit</t>
  </si>
  <si>
    <t xml:space="preserve">Obveze po kreditima - kratkoročne </t>
  </si>
  <si>
    <t xml:space="preserve">Obveze po kreditima </t>
  </si>
  <si>
    <t>AOP 115</t>
  </si>
  <si>
    <t xml:space="preserve">Ostale kratkoročne obveze - kamata </t>
  </si>
  <si>
    <t>AOP 123</t>
  </si>
  <si>
    <t xml:space="preserve">Ugovorna obveza </t>
  </si>
  <si>
    <t xml:space="preserve">Ostale kratkoročne obveze - ugovorna obveza </t>
  </si>
  <si>
    <t xml:space="preserve">Obveze po najmovima - kratkoročne </t>
  </si>
  <si>
    <t xml:space="preserve">Ostale kratkoročne obveze - pravo korištenja imovine </t>
  </si>
  <si>
    <t xml:space="preserve">Obveze za poreze, doprinose i slična davanja - pravo korištenja imovine (koncesija) </t>
  </si>
  <si>
    <t>AOP 120</t>
  </si>
  <si>
    <t>Dobavljači nematerijalne imovine - s osnova prava korištenja</t>
  </si>
  <si>
    <t>AOP 117</t>
  </si>
  <si>
    <t xml:space="preserve">Rezerviranja - kratkoročna </t>
  </si>
  <si>
    <t xml:space="preserve">Odgođeno plaćanje troškova i prihod budućeg razdoblja - rezerviranja </t>
  </si>
  <si>
    <t>AOP 124</t>
  </si>
  <si>
    <t>Obveze prema zaposlenima - otpremnine i jubilarne nagrade</t>
  </si>
  <si>
    <t>AOP 119</t>
  </si>
  <si>
    <t>Stavka GFI - POD</t>
  </si>
  <si>
    <t xml:space="preserve">Troškovi osoblja </t>
  </si>
  <si>
    <t>AOP 013 (AOP 14 do 16)</t>
  </si>
  <si>
    <t xml:space="preserve">Rezerviranja za mirovine, otpremnine i slične obveze </t>
  </si>
  <si>
    <t>AOP 023</t>
  </si>
  <si>
    <t xml:space="preserve">Ostali troškovi - naknade zaposlenicima </t>
  </si>
  <si>
    <t>AOP 018</t>
  </si>
  <si>
    <t xml:space="preserve">Ostali poslovni rashodi </t>
  </si>
  <si>
    <t xml:space="preserve">Vrijednosna usklađenja b) kratkotrajne imovine osim financijske imovine </t>
  </si>
  <si>
    <t>AOP 021</t>
  </si>
  <si>
    <t xml:space="preserve">Ostali troškovi - bez naknade zaposlenicima </t>
  </si>
  <si>
    <t xml:space="preserve">Ostali poslovni rashodi - osim ostalih gubitaka </t>
  </si>
  <si>
    <t>AOP 029</t>
  </si>
  <si>
    <t>Rezerviranja za započete sudske sporove</t>
  </si>
  <si>
    <t>AOP 025</t>
  </si>
  <si>
    <t>Izvještaj o financijskom položaju na dan 31.03.2026.</t>
  </si>
  <si>
    <t>Izvještaj o sveobuhvatnoj dobiti za razdoblje 01.01. do 31.03.2026.</t>
  </si>
  <si>
    <r>
      <t xml:space="preserve">BILJEŠKE UZ FINANCIJSKE IZVJEŠTAJE - TFI
(koji se sastavljaju za tromjesečna razdoblja)
Naziv izdavatelja:   Adriatic Croatia International Club, za djelatnost marina d.d. 
OIB:   17195049659
Izvještajno razdoblje: 01.01. do 31.03.2026.
Bilješke uz financijske izvještaje za tromjesečna razdoblja uključuju:
a) objašnjenje poslovnih događaja koji su značajni za razumijevanje promjena u izvještaju o financijskog položaju i poslovnim rezultatima za izvještajno tromjesečno razdoblje izdavatelja u odnosu na zadnju poslovnu godinu, odnosno objavljuju se informacije vezane uz te događaje i ažuriraju odgovarajuće informacije objavljene u posljednjem godišnjem financijskom izvještaju (točke od 15. do 15C MRS 34 - Financijsko izvještavanje za razdoblja tijekom godine),    
b) informacije gdje je omogućen pristup posljednjim godišnjim financijskim izvještajima, radi razumijevanja informacija objavljenih u bilješkama uz financijske izvještaje sastavljene za izvještajno tromjesečno razdoblje,  </t>
    </r>
    <r>
      <rPr>
        <b/>
        <sz val="10"/>
        <rFont val="Arial"/>
        <family val="2"/>
        <charset val="238"/>
      </rPr>
      <t xml:space="preserve">https://corporate.aci-marinas.com/financijska-izvjesca/  </t>
    </r>
    <r>
      <rPr>
        <sz val="10"/>
        <rFont val="Arial"/>
        <family val="2"/>
        <charset val="238"/>
      </rPr>
      <t xml:space="preserve">
c) izjava da se iste računovodstvene politike primjenjuju prilikom sastavljanja financijskih izvještaja za izvještajno tromjesečno razdoblje kao i u posljednjim godišnjim financijskim izvještajima ili, ako su te računovodstvene politike mijenjale, opis prirode i učinka promjene (točka 16.A (a) MRS 34- Financijsko izvještavanje za razdoblja tijekom godine), </t>
    </r>
    <r>
      <rPr>
        <b/>
        <sz val="10"/>
        <rFont val="Arial"/>
        <family val="2"/>
        <charset val="238"/>
      </rPr>
      <t>Financijski izvještaji Društva za razdoblje završeno 31.ožujka 2026. godine sastavljeni su sukladno Međunarodnom računovodstvenom standardu 34 - Financijsko izvještavanje tijekom godine. Ne uključuju sve podatke i objave koji su obvezni za godišnje financijske izvještaje te ih se treba čitati zajedno sa financijskim izvještajima Društva na dan 31. prosinca 2025. godine. Financijski izvještaji pripremljeni su temeljem istih računovodstvenih politika, prikaza i metoda izračuna koji su se koristili prilikom pripreme godišnjih financijskih izvještaja Društva na dan 31. prosinca 2025. godine</t>
    </r>
    <r>
      <rPr>
        <sz val="10"/>
        <rFont val="Arial"/>
        <family val="2"/>
        <charset val="238"/>
      </rPr>
      <t xml:space="preserve">
d) objašnjenje poslovnih rezultata u slučaju da izdavatelj obavlja djelatnost sezonske prirode (točke 37. i 38. MRS 34- Financijsko izvještavanje za razdoblja tijekom godine) </t>
    </r>
    <r>
      <rPr>
        <b/>
        <sz val="10"/>
        <rFont val="Arial"/>
        <family val="2"/>
        <charset val="238"/>
      </rPr>
      <t>Predmet poslovanja Društva je organiziranje i pružanje usluga veza i ostalih usluga nautičarima na pomorskom dobru temeljem dodjeljenih koncesija u 22 marine i 1 sidrišta. Prihodi dnevnog veza ostvaruju se prvenstveno u trećem kvartalu tijekom ljetnih mjeseci srpnja i kolovoza, dok je prihod od usluge godišnjeg veza ravnomjerno raspoređen sukladno korištenju usluge.</t>
    </r>
    <r>
      <rPr>
        <sz val="10"/>
        <rFont val="Arial"/>
        <family val="2"/>
        <charset val="238"/>
      </rPr>
      <t xml:space="preserve">
e) ostale objave koje propisuje MRS 34- Financijsko izvještavanje za razdoblja tijekom godine te
f) u bilješkama uz financijske izvještaje za tromjesečna razdoblja, osim gore navedenih informacija, objavljuju se i sljedeće informacije:
1. naziv, sjedište poduzetnika (adresa), pravni oblik poduzetnika, državu osnivanja, matični broj subjekta, osobni identifikacijski broj te, ako je primjenjivo, da je poduzetnik u likvidaciji, stečaju, skraćenom postupku prestanka ili izvanrednoj upravi </t>
    </r>
    <r>
      <rPr>
        <b/>
        <sz val="10"/>
        <rFont val="Arial"/>
        <family val="2"/>
        <charset val="238"/>
      </rPr>
      <t>Adriatic Croatia International Club, za djelatnost marina d.d. (ACI d.d.), RH, Matični broj: 040002541, OIB: 17195049659</t>
    </r>
    <r>
      <rPr>
        <sz val="10"/>
        <rFont val="Arial"/>
        <family val="2"/>
        <charset val="238"/>
      </rPr>
      <t xml:space="preserve">
2. usvojene računovodstvene politike (samo naznaku je li došlo do promjene u odnosu na prethodno razdoblje) </t>
    </r>
    <r>
      <rPr>
        <b/>
        <sz val="10"/>
        <rFont val="Arial"/>
        <family val="2"/>
        <charset val="238"/>
      </rPr>
      <t xml:space="preserve">Računovodstvene politike navedene su u sklopu bilješki uz Godišnje izvješće za 2025. godinu, poglavlje 2. te se nisu mijenjale u izvještajnom razdoblju.
</t>
    </r>
    <r>
      <rPr>
        <sz val="10"/>
        <rFont val="Arial"/>
        <family val="2"/>
        <charset val="238"/>
      </rPr>
      <t xml:space="preserve">
3. ukupan iznos svih financijskih obveza, jamstava ili nepredviđenih izdataka koji nisu uključeni u bilancu, te naznaku prirode i oblika eventualno uspostavljenog stvarnog osiguranja koje je dano; sve obveze koje se odnose na mirovine poduzetnika unutar grupe ili društva povezana sudjelujućim interesom objavljuju se odvojeno </t>
    </r>
    <r>
      <rPr>
        <b/>
        <sz val="10"/>
        <rFont val="Arial"/>
        <family val="2"/>
        <charset val="238"/>
      </rPr>
      <t xml:space="preserve">Tijekom izvještajnog razdoblja za 2026. godinu nije bilo navedenih obveza i izdataka koji nisu uključeni u bilancu.
</t>
    </r>
    <r>
      <rPr>
        <sz val="10"/>
        <rFont val="Arial"/>
        <family val="2"/>
        <charset val="238"/>
      </rPr>
      <t xml:space="preserve">
4. iznos i prirodu pojedinih stavki prihoda ili rashoda izuzetne veličine ili pojave </t>
    </r>
    <r>
      <rPr>
        <b/>
        <sz val="10"/>
        <rFont val="Arial"/>
        <family val="2"/>
        <charset val="238"/>
      </rPr>
      <t>Prihodi i rashodi detaljno su obrađeni u sklopu izvještaja u poglavljima osvrt na rezultate poslovanja.</t>
    </r>
    <r>
      <rPr>
        <sz val="10"/>
        <rFont val="Arial"/>
        <family val="2"/>
        <charset val="238"/>
      </rPr>
      <t xml:space="preserve">
5. iznose koje poduzetnik duguje i koji dospijevaju nakon više od pet godina, kao i ukupna dugovanja poduzetnika pokrivena vrijednim osiguranjem koje je dao poduzetnik, uz naznaku vrste i oblika osiguranja</t>
    </r>
    <r>
      <rPr>
        <b/>
        <sz val="10"/>
        <rFont val="Arial"/>
        <family val="2"/>
        <charset val="238"/>
      </rPr>
      <t xml:space="preserve"> Društvo ima dugoročni investicijski kredit s kvartalnom otplatom glavnice i završetkom otplate 30.06.2028. godine.Sredstvo osiguranja kredita je zadužnica. U rujnu 2021. godine sklopljen je aneks ugovoru, temeljem kojeg je izmijenjena kamatna stopa na 0,7% godišnje. Sredinom prosinca 2024. godine Društvo je nabavilo službena vozila putem financijskog najma u trajanju od 4 godine uz kamatnu stopu od 7,24%. Stanje kreditnih obveza na dan 31.03.2026. godine iznosi 3,7 milijuna eura.</t>
    </r>
    <r>
      <rPr>
        <sz val="10"/>
        <rFont val="Arial"/>
        <family val="2"/>
        <charset val="238"/>
      </rPr>
      <t xml:space="preserve">
6. </t>
    </r>
    <r>
      <rPr>
        <b/>
        <sz val="10"/>
        <rFont val="Arial"/>
        <family val="2"/>
        <charset val="238"/>
      </rPr>
      <t>prosječan broj zaposlenih tijekom tekućeg razdoblja je 348</t>
    </r>
    <r>
      <rPr>
        <sz val="10"/>
        <rFont val="Arial"/>
        <family val="2"/>
        <charset val="238"/>
      </rPr>
      <t xml:space="preserve">
7. ako je poduzetnik u poslovnoj godini sukladno propisima kapitalizirao trošak plaća djelomično ili u cijelosti, informaciju o iznosu ukupnog troška zaposlenih tijekom godine raščlanjenom na iznos koji je direktno teretio troškove razdoblja i iznos koji je kapitaliziran u vrijednost imovine tijekom razdoblja, na način da se za svaki dio posebno iskaže ukupni iznos neto plaća te iznos poreza, doprinosa iz plaća i doprinosa na plaće </t>
    </r>
    <r>
      <rPr>
        <b/>
        <sz val="10"/>
        <rFont val="Arial"/>
        <family val="2"/>
        <charset val="238"/>
      </rPr>
      <t xml:space="preserve">Društvo tijekom izvještajnog perioda za 2025. godinu nije kapitaliziralo trošak plaća.
</t>
    </r>
    <r>
      <rPr>
        <sz val="10"/>
        <rFont val="Arial"/>
        <family val="2"/>
        <charset val="238"/>
      </rPr>
      <t xml:space="preserve">
8. ako su u bilanci priznata rezerviranja za odgođeni porez, stanja odgođenog poreza na kraju poslovne godine i kretanja tih stanja tijekom poslovne godine </t>
    </r>
    <r>
      <rPr>
        <b/>
        <sz val="10"/>
        <rFont val="Arial"/>
        <family val="2"/>
        <charset val="238"/>
      </rPr>
      <t>Odgođena porezna imovina na dan 31.03.2026. godine iznosi 259 tisuća te je ista kao i na dan 31.12.2025.</t>
    </r>
    <r>
      <rPr>
        <sz val="10"/>
        <rFont val="Arial"/>
        <family val="2"/>
        <charset val="238"/>
      </rPr>
      <t xml:space="preserve">
9. naziv i sjedište svakog poduzetnika u kojem poduzetnik, bilo sam ili preko osobe koja djeluje u svoje ime ali za račun poduzetnika, drži sudjelujući udjel u kapitalu, iskazujući iznos kapitala koji se drži, iznos ukupnog kapitala i rezervi, i dobit ili gubitak posljednje poslovne godine predmetnog poduzetnika, a za koje su usvojeni godišnji financijski izvještaji; informacije u pogledu kapitala i rezervi i dobiti ili gubitka mogu se izostaviti u slučaju kada predmetni poduzetnik ne objavljuje svoju bilancu i nije pod kontrolom drugog poduzetnika </t>
    </r>
    <r>
      <rPr>
        <b/>
        <sz val="10"/>
        <rFont val="Arial"/>
        <family val="2"/>
        <charset val="238"/>
      </rPr>
      <t xml:space="preserve">Društvo je sklopilo Ugovor o zajedničkom ulaganju s tvrtkom Gitone Kvarner d.o.o. iz Zagreba i ima 50% udjela. Sve odluke Uprave moraju biti odobrene od strane oba vlasnika, pa je ulaganje klasificirano kao zajednički pothvat. Društvo je osnovano radi prijave na natječaj za dodjelu koncesije za izgradnju i komercijalno korištenje luke nautičkog turizma Porto Baroš u Rijeci. Na dan 31.03.2025. Uz početnu neto imovinu od 66 tisuća eura, Društvo ima iskazano ulaganje u bilanci u iznosu od 2,8milijuna eura uz preneseni gubitak iz prethodnih razdoblja u iznsu od 0,6 milijuna eura. Tijekom izvještajnog razddoblja evidentirano 50% gubitka ACI-GITONE d.o.o. u iznosu od 36 tisuća od eura. Slijedom navedenog neto iskazana vrijednost ulaganja na kraju perioda iznosi 2,3 milijuna eura.
</t>
    </r>
    <r>
      <rPr>
        <sz val="10"/>
        <rFont val="Arial"/>
        <family val="2"/>
        <charset val="238"/>
      </rPr>
      <t xml:space="preserve">
10. broj i nominalnu vrijednost, ili ako ne postoji nominalna vrijednost, knjigovodstvenu vrijednost dionica ili udjela upisanih tijekom poslovne godine u okviru odobrenog kapitala </t>
    </r>
    <r>
      <rPr>
        <b/>
        <sz val="10"/>
        <rFont val="Arial"/>
        <family val="2"/>
        <charset val="238"/>
      </rPr>
      <t xml:space="preserve">Društvo raspolaže s 111.060 redovnih dionica bez nominalnog iznosa. Temeljni kapital Društva, iznosi 53.064.702,37 EUR-a. Svaka dionica će se odnositi na 1/111.060 dijela temeljnog kapitala. </t>
    </r>
    <r>
      <rPr>
        <sz val="10"/>
        <rFont val="Arial"/>
        <family val="2"/>
        <charset val="238"/>
      </rPr>
      <t xml:space="preserve">
11. postojanje bilo kakvih potvrda o sudjelovanju, konvertibilnih zadužnica, jamstava, opcija ili sličnih vrijednosnica ili prava, s naznakom njihovog broja i prava koja daju </t>
    </r>
    <r>
      <rPr>
        <b/>
        <sz val="10"/>
        <rFont val="Arial"/>
        <family val="2"/>
        <charset val="238"/>
      </rPr>
      <t>Tijekom izvještajnog perioda nije bilo navedenih vrijednosnica ili prava</t>
    </r>
    <r>
      <rPr>
        <sz val="10"/>
        <rFont val="Arial"/>
        <family val="2"/>
        <charset val="238"/>
      </rPr>
      <t xml:space="preserve">
12. naziv, sjedište te pravni oblik svakog poduzetnika u kojemu poduzetnik ima neograničenu odgovornost</t>
    </r>
    <r>
      <rPr>
        <b/>
        <sz val="10"/>
        <rFont val="Arial"/>
        <family val="2"/>
        <charset val="238"/>
      </rPr>
      <t xml:space="preserve"> Tijekom izvještajnog prioda za 2026. godinu nije bilo društava u kojima izdavatelj ima neograničenu odgovornost.
</t>
    </r>
    <r>
      <rPr>
        <sz val="10"/>
        <rFont val="Arial"/>
        <family val="2"/>
        <charset val="238"/>
      </rPr>
      <t xml:space="preserve">
13. naziv i sjedište poduzetnika koji sastavlja tromjesečni konsolidirani financijski izvještaj najveće grupe poduzetnika u kojoj poduzetnik sudjeluje kao kontrolirani član grupe </t>
    </r>
    <r>
      <rPr>
        <b/>
        <sz val="10"/>
        <rFont val="Arial"/>
        <family val="2"/>
        <charset val="238"/>
      </rPr>
      <t>Društvo ne sastavlja konsolidirane izvještaje.</t>
    </r>
    <r>
      <rPr>
        <sz val="10"/>
        <rFont val="Arial"/>
        <family val="2"/>
        <charset val="238"/>
      </rPr>
      <t xml:space="preserve">
14. naziv i sjedište poduzetnika koji sastavlja tromjesečni konsolidirani financijski izvještaj najmanje grupe poduzetnika u kojoj poduzetnik sudjeluje kao kontrolirani član i koji je također uključen u grupu poduzetnika iz točke 13. </t>
    </r>
    <r>
      <rPr>
        <b/>
        <sz val="10"/>
        <rFont val="Arial"/>
        <family val="2"/>
        <charset val="238"/>
      </rPr>
      <t xml:space="preserve"> Društvo ne sastavlja konsolidirane izvještaje
</t>
    </r>
    <r>
      <rPr>
        <sz val="10"/>
        <rFont val="Arial"/>
        <family val="2"/>
        <charset val="238"/>
      </rPr>
      <t xml:space="preserve">
15. mjesto na kojem je moguće dobiti primjerke tromjesečnih konsolidiranih financijskih izvještaja iz točaka 13. i 14., pod uvjetom da su dostupni </t>
    </r>
    <r>
      <rPr>
        <b/>
        <sz val="10"/>
        <rFont val="Arial"/>
        <family val="2"/>
        <charset val="238"/>
      </rPr>
      <t>Društvo ne sastavlja konsolidirane izvještaje</t>
    </r>
    <r>
      <rPr>
        <sz val="10"/>
        <rFont val="Arial"/>
        <family val="2"/>
        <charset val="238"/>
      </rPr>
      <t xml:space="preserve">
16. prirodu i poslovnu svrhu aranžmana poduzetnika koji nisu uključeni u bilancu i financijski utjecaj tih aranžmana na poduzetnika, pod uvjetom da su rizici ili koristi koji proizlaze iz takvih aranžmana materijalni i u mjeri u kojoj je objavljivanje takvih rizika ili koristi nužno za procjenu financijskog stanja poduzetnika </t>
    </r>
    <r>
      <rPr>
        <b/>
        <sz val="10"/>
        <rFont val="Arial"/>
        <family val="2"/>
        <charset val="238"/>
      </rPr>
      <t>Nije bilo navedenih aranžmana.</t>
    </r>
    <r>
      <rPr>
        <sz val="10"/>
        <rFont val="Arial"/>
        <family val="2"/>
        <charset val="238"/>
      </rPr>
      <t xml:space="preserve">
17. prirodu i financijski učinak značajnih događaja koji su nastupili nakon datuma bilance i nisu odraženi u računu dobiti i gubitka ili bilanci</t>
    </r>
    <r>
      <rPr>
        <b/>
        <sz val="10"/>
        <rFont val="Arial"/>
        <family val="2"/>
        <charset val="238"/>
      </rPr>
      <t xml:space="preserve"> Nakon 31. ožujka 2026. godine nije bilo događaja koji bi imali značajan utjecaj na financijske izvještaje za period koji je završio 31. ožujka 2026. godine, odnosno nisu od takvog značaja za poslovanje Društva da bi zahtijevali objavu u bilješkama uz financijske izvještaje.
</t>
    </r>
    <r>
      <rPr>
        <sz val="10"/>
        <rFont val="Arial"/>
        <family val="2"/>
        <charset val="238"/>
      </rPr>
      <t xml:space="preserve">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</si>
</sst>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0"/>
    <numFmt numFmtId="165" formatCode="00"/>
  </numFmts>
  <fonts count="56" x14ac:knownFonts="1">
    <font>
      <sz val="10"/>
      <name val="Arial"/>
      <charset val="238"/>
    </font>
    <font>
      <sz val="11"/>
      <color theme="1"/>
      <name val="Calibri"/>
      <family val="2"/>
      <charset val="238"/>
      <scheme val="minor"/>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7"/>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0"/>
      <color theme="1"/>
      <name val="Arial"/>
      <family val="2"/>
      <charset val="238"/>
    </font>
    <font>
      <sz val="11"/>
      <color rgb="FF9C6500"/>
      <name val="Calibri"/>
      <family val="2"/>
      <charset val="238"/>
      <scheme val="minor"/>
    </font>
    <font>
      <b/>
      <sz val="12"/>
      <color theme="1"/>
      <name val="Calibri"/>
      <family val="2"/>
      <charset val="238"/>
      <scheme val="minor"/>
    </font>
    <font>
      <b/>
      <sz val="11"/>
      <name val="Calibri"/>
      <family val="2"/>
      <charset val="238"/>
      <scheme val="minor"/>
    </font>
    <font>
      <b/>
      <sz val="10"/>
      <name val="Calibri"/>
      <family val="2"/>
      <charset val="238"/>
      <scheme val="minor"/>
    </font>
    <font>
      <b/>
      <sz val="12"/>
      <name val="Calibri"/>
      <family val="2"/>
      <charset val="238"/>
      <scheme val="minor"/>
    </font>
  </fonts>
  <fills count="49">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
      <patternFill patternType="solid">
        <fgColor theme="0" tint="-4.9989318521683403E-2"/>
        <bgColor indexed="64"/>
      </patternFill>
    </fill>
  </fills>
  <borders count="27">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8">
    <xf numFmtId="0" fontId="0" fillId="0" borderId="0"/>
    <xf numFmtId="0" fontId="8" fillId="0" borderId="0">
      <alignment vertical="top"/>
    </xf>
    <xf numFmtId="0" fontId="11" fillId="0" borderId="0" applyNumberFormat="0" applyFill="0" applyBorder="0" applyAlignment="0" applyProtection="0">
      <alignment vertical="top"/>
      <protection locked="0"/>
    </xf>
    <xf numFmtId="0" fontId="12" fillId="0" borderId="0"/>
    <xf numFmtId="0" fontId="2" fillId="0" borderId="0"/>
    <xf numFmtId="0" fontId="3" fillId="0" borderId="0"/>
    <xf numFmtId="0" fontId="36" fillId="0" borderId="0" applyNumberFormat="0" applyFill="0" applyBorder="0" applyAlignment="0" applyProtection="0"/>
    <xf numFmtId="0" fontId="37" fillId="0" borderId="18" applyNumberFormat="0" applyFill="0" applyAlignment="0" applyProtection="0"/>
    <xf numFmtId="0" fontId="38" fillId="0" borderId="19" applyNumberFormat="0" applyFill="0" applyAlignment="0" applyProtection="0"/>
    <xf numFmtId="0" fontId="39" fillId="0" borderId="20" applyNumberFormat="0" applyFill="0" applyAlignment="0" applyProtection="0"/>
    <xf numFmtId="0" fontId="39" fillId="0" borderId="0" applyNumberFormat="0" applyFill="0" applyBorder="0" applyAlignment="0" applyProtection="0"/>
    <xf numFmtId="0" fontId="40" fillId="16" borderId="0" applyNumberFormat="0" applyBorder="0" applyAlignment="0" applyProtection="0"/>
    <xf numFmtId="0" fontId="41" fillId="17" borderId="0" applyNumberFormat="0" applyBorder="0" applyAlignment="0" applyProtection="0"/>
    <xf numFmtId="0" fontId="42" fillId="19" borderId="21" applyNumberFormat="0" applyAlignment="0" applyProtection="0"/>
    <xf numFmtId="0" fontId="43" fillId="20" borderId="22" applyNumberFormat="0" applyAlignment="0" applyProtection="0"/>
    <xf numFmtId="0" fontId="44" fillId="20" borderId="21" applyNumberFormat="0" applyAlignment="0" applyProtection="0"/>
    <xf numFmtId="0" fontId="45" fillId="0" borderId="23" applyNumberFormat="0" applyFill="0" applyAlignment="0" applyProtection="0"/>
    <xf numFmtId="0" fontId="46" fillId="21" borderId="24" applyNumberFormat="0" applyAlignment="0" applyProtection="0"/>
    <xf numFmtId="0" fontId="47" fillId="0" borderId="0" applyNumberFormat="0" applyFill="0" applyBorder="0" applyAlignment="0" applyProtection="0"/>
    <xf numFmtId="0" fontId="48" fillId="0" borderId="0" applyNumberFormat="0" applyFill="0" applyBorder="0" applyAlignment="0" applyProtection="0"/>
    <xf numFmtId="0" fontId="49" fillId="0" borderId="26" applyNumberFormat="0" applyFill="0" applyAlignment="0" applyProtection="0"/>
    <xf numFmtId="0" fontId="34"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34"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34"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34"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34" fillId="39" borderId="0" applyNumberFormat="0" applyBorder="0" applyAlignment="0" applyProtection="0"/>
    <xf numFmtId="0" fontId="1" fillId="40" borderId="0" applyNumberFormat="0" applyBorder="0" applyAlignment="0" applyProtection="0"/>
    <xf numFmtId="0" fontId="1" fillId="41" borderId="0" applyNumberFormat="0" applyBorder="0" applyAlignment="0" applyProtection="0"/>
    <xf numFmtId="0" fontId="34" fillId="43" borderId="0" applyNumberFormat="0" applyBorder="0" applyAlignment="0" applyProtection="0"/>
    <xf numFmtId="0" fontId="1" fillId="44" borderId="0" applyNumberFormat="0" applyBorder="0" applyAlignment="0" applyProtection="0"/>
    <xf numFmtId="0" fontId="1" fillId="45" borderId="0" applyNumberFormat="0" applyBorder="0" applyAlignment="0" applyProtection="0"/>
    <xf numFmtId="0" fontId="1" fillId="0" borderId="0"/>
    <xf numFmtId="0" fontId="51" fillId="18" borderId="0" applyNumberFormat="0" applyBorder="0" applyAlignment="0" applyProtection="0"/>
    <xf numFmtId="0" fontId="1" fillId="22" borderId="25" applyNumberFormat="0" applyFont="0" applyAlignment="0" applyProtection="0"/>
    <xf numFmtId="0" fontId="34" fillId="26" borderId="0" applyNumberFormat="0" applyBorder="0" applyAlignment="0" applyProtection="0"/>
    <xf numFmtId="0" fontId="34" fillId="30" borderId="0" applyNumberFormat="0" applyBorder="0" applyAlignment="0" applyProtection="0"/>
    <xf numFmtId="0" fontId="34" fillId="34" borderId="0" applyNumberFormat="0" applyBorder="0" applyAlignment="0" applyProtection="0"/>
    <xf numFmtId="0" fontId="34" fillId="38" borderId="0" applyNumberFormat="0" applyBorder="0" applyAlignment="0" applyProtection="0"/>
    <xf numFmtId="0" fontId="34" fillId="42" borderId="0" applyNumberFormat="0" applyBorder="0" applyAlignment="0" applyProtection="0"/>
    <xf numFmtId="0" fontId="34" fillId="46" borderId="0" applyNumberFormat="0" applyBorder="0" applyAlignment="0" applyProtection="0"/>
  </cellStyleXfs>
  <cellXfs count="349">
    <xf numFmtId="0" fontId="0" fillId="0" borderId="0" xfId="0"/>
    <xf numFmtId="0" fontId="12" fillId="0" borderId="0" xfId="3"/>
    <xf numFmtId="0" fontId="9" fillId="0" borderId="0" xfId="1" applyFont="1" applyAlignment="1">
      <alignment horizontal="center" vertical="center" wrapText="1"/>
    </xf>
    <xf numFmtId="0" fontId="12" fillId="0" borderId="0" xfId="3" applyAlignment="1">
      <alignment horizontal="center" vertical="center" wrapText="1"/>
    </xf>
    <xf numFmtId="0" fontId="7" fillId="0" borderId="0" xfId="1" applyFont="1" applyAlignment="1">
      <alignment horizontal="center" vertical="center"/>
    </xf>
    <xf numFmtId="14" fontId="7" fillId="2" borderId="0" xfId="1" applyNumberFormat="1" applyFont="1" applyFill="1" applyAlignment="1" applyProtection="1">
      <alignment horizontal="center" vertical="center"/>
      <protection locked="0"/>
    </xf>
    <xf numFmtId="3" fontId="19" fillId="3" borderId="12" xfId="0" applyNumberFormat="1" applyFont="1" applyFill="1" applyBorder="1" applyAlignment="1">
      <alignment horizontal="center" vertical="center" wrapText="1"/>
    </xf>
    <xf numFmtId="164" fontId="5" fillId="0" borderId="12" xfId="0" applyNumberFormat="1" applyFont="1" applyBorder="1" applyAlignment="1">
      <alignment horizontal="center" vertical="center"/>
    </xf>
    <xf numFmtId="164" fontId="5" fillId="9" borderId="12" xfId="0" applyNumberFormat="1" applyFont="1" applyFill="1" applyBorder="1" applyAlignment="1">
      <alignment horizontal="center" vertical="center"/>
    </xf>
    <xf numFmtId="0" fontId="12" fillId="0" borderId="0" xfId="3" applyAlignment="1">
      <alignment wrapText="1"/>
    </xf>
    <xf numFmtId="164" fontId="5" fillId="0" borderId="11" xfId="0" applyNumberFormat="1" applyFont="1" applyBorder="1" applyAlignment="1">
      <alignment horizontal="center" vertical="center"/>
    </xf>
    <xf numFmtId="164" fontId="5" fillId="0" borderId="7" xfId="0" applyNumberFormat="1" applyFont="1" applyBorder="1" applyAlignment="1">
      <alignment horizontal="center" vertical="center"/>
    </xf>
    <xf numFmtId="3" fontId="12" fillId="0" borderId="0" xfId="3" applyNumberFormat="1"/>
    <xf numFmtId="3" fontId="12" fillId="0" borderId="0" xfId="3" applyNumberFormat="1" applyAlignment="1">
      <alignment wrapText="1"/>
    </xf>
    <xf numFmtId="3" fontId="12" fillId="0" borderId="0" xfId="1" applyNumberFormat="1" applyFont="1" applyAlignment="1">
      <alignment wrapText="1"/>
    </xf>
    <xf numFmtId="3" fontId="12" fillId="0" borderId="0" xfId="3" applyNumberFormat="1" applyAlignment="1">
      <alignment horizontal="center" vertical="center" wrapText="1"/>
    </xf>
    <xf numFmtId="3" fontId="3" fillId="0" borderId="0" xfId="3" applyNumberFormat="1" applyFont="1"/>
    <xf numFmtId="1" fontId="5" fillId="12" borderId="17" xfId="4" applyNumberFormat="1" applyFont="1" applyFill="1" applyBorder="1" applyAlignment="1" applyProtection="1">
      <alignment horizontal="center" vertical="center"/>
      <protection locked="0"/>
    </xf>
    <xf numFmtId="0" fontId="5" fillId="12" borderId="17" xfId="4" applyFont="1" applyFill="1" applyBorder="1" applyAlignment="1" applyProtection="1">
      <alignment horizontal="center" vertical="center"/>
      <protection locked="0"/>
    </xf>
    <xf numFmtId="49" fontId="5" fillId="12" borderId="17" xfId="4" applyNumberFormat="1" applyFont="1" applyFill="1" applyBorder="1" applyAlignment="1" applyProtection="1">
      <alignment horizontal="center" vertical="center"/>
      <protection locked="0"/>
    </xf>
    <xf numFmtId="164" fontId="5" fillId="11" borderId="12" xfId="0" applyNumberFormat="1" applyFont="1" applyFill="1" applyBorder="1" applyAlignment="1">
      <alignment horizontal="center" vertical="center"/>
    </xf>
    <xf numFmtId="3" fontId="3" fillId="0" borderId="0" xfId="5" applyNumberFormat="1"/>
    <xf numFmtId="0" fontId="3" fillId="0" borderId="0" xfId="5"/>
    <xf numFmtId="3" fontId="19" fillId="3" borderId="12" xfId="5" applyNumberFormat="1" applyFont="1" applyFill="1" applyBorder="1" applyAlignment="1">
      <alignment horizontal="center" vertical="center" wrapText="1"/>
    </xf>
    <xf numFmtId="0" fontId="19" fillId="3" borderId="12" xfId="5" applyFont="1" applyFill="1" applyBorder="1" applyAlignment="1">
      <alignment horizontal="center" vertical="center"/>
    </xf>
    <xf numFmtId="164" fontId="5" fillId="9" borderId="7" xfId="0" applyNumberFormat="1" applyFont="1" applyFill="1" applyBorder="1" applyAlignment="1">
      <alignment horizontal="center" vertical="center"/>
    </xf>
    <xf numFmtId="164" fontId="5" fillId="9" borderId="8" xfId="0" applyNumberFormat="1" applyFont="1" applyFill="1" applyBorder="1" applyAlignment="1">
      <alignment horizontal="center" vertical="center"/>
    </xf>
    <xf numFmtId="164" fontId="5" fillId="0" borderId="8" xfId="0" applyNumberFormat="1" applyFont="1" applyBorder="1" applyAlignment="1">
      <alignment horizontal="center" vertical="center"/>
    </xf>
    <xf numFmtId="0" fontId="5" fillId="3" borderId="12" xfId="3" applyFont="1" applyFill="1" applyBorder="1" applyAlignment="1">
      <alignment horizontal="center" vertical="center" wrapText="1"/>
    </xf>
    <xf numFmtId="3" fontId="19" fillId="3" borderId="12" xfId="3" applyNumberFormat="1" applyFont="1" applyFill="1" applyBorder="1" applyAlignment="1">
      <alignment horizontal="center" vertical="center" wrapText="1"/>
    </xf>
    <xf numFmtId="0" fontId="19" fillId="3" borderId="12" xfId="3" applyFont="1" applyFill="1" applyBorder="1" applyAlignment="1">
      <alignment horizontal="center" vertical="center" wrapText="1"/>
    </xf>
    <xf numFmtId="164" fontId="5" fillId="0" borderId="12" xfId="0" applyNumberFormat="1" applyFont="1" applyBorder="1" applyAlignment="1">
      <alignment horizontal="center" vertical="center" wrapText="1"/>
    </xf>
    <xf numFmtId="164" fontId="5" fillId="10" borderId="12" xfId="0" applyNumberFormat="1" applyFont="1" applyFill="1" applyBorder="1" applyAlignment="1">
      <alignment horizontal="center" vertical="center" wrapText="1"/>
    </xf>
    <xf numFmtId="0" fontId="32" fillId="0" borderId="0" xfId="4" applyFont="1" applyProtection="1">
      <protection locked="0"/>
    </xf>
    <xf numFmtId="0" fontId="34" fillId="0" borderId="0" xfId="4" applyFont="1" applyProtection="1">
      <protection locked="0"/>
    </xf>
    <xf numFmtId="0" fontId="2" fillId="0" borderId="0" xfId="4" applyProtection="1">
      <protection locked="0"/>
    </xf>
    <xf numFmtId="0" fontId="32" fillId="15" borderId="0" xfId="4" applyFont="1" applyFill="1" applyProtection="1">
      <protection locked="0"/>
    </xf>
    <xf numFmtId="0" fontId="34" fillId="15" borderId="0" xfId="4" applyFont="1" applyFill="1" applyProtection="1">
      <protection locked="0"/>
    </xf>
    <xf numFmtId="0" fontId="2" fillId="15" borderId="0" xfId="4" applyFill="1" applyProtection="1">
      <protection locked="0"/>
    </xf>
    <xf numFmtId="0" fontId="30" fillId="11" borderId="13" xfId="4" applyFont="1" applyFill="1" applyBorder="1" applyProtection="1">
      <protection locked="0"/>
    </xf>
    <xf numFmtId="0" fontId="30" fillId="11" borderId="14" xfId="4" applyFont="1" applyFill="1" applyBorder="1" applyProtection="1">
      <protection locked="0"/>
    </xf>
    <xf numFmtId="0" fontId="30"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9" fillId="3" borderId="12" xfId="0" applyFont="1" applyFill="1" applyBorder="1" applyAlignment="1">
      <alignment horizontal="center" vertical="center"/>
    </xf>
    <xf numFmtId="0" fontId="5" fillId="3" borderId="12" xfId="0" applyFont="1" applyFill="1" applyBorder="1" applyAlignment="1">
      <alignment horizontal="center" vertical="center" wrapText="1"/>
    </xf>
    <xf numFmtId="0" fontId="30" fillId="11" borderId="0" xfId="4" applyFont="1" applyFill="1" applyAlignment="1" applyProtection="1">
      <alignment wrapText="1"/>
      <protection locked="0"/>
    </xf>
    <xf numFmtId="0" fontId="30" fillId="11" borderId="0" xfId="4" applyFont="1" applyFill="1" applyProtection="1">
      <protection locked="0"/>
    </xf>
    <xf numFmtId="0" fontId="5" fillId="12" borderId="15" xfId="4" applyFont="1" applyFill="1" applyBorder="1" applyAlignment="1" applyProtection="1">
      <alignment horizontal="center" vertical="center"/>
      <protection locked="0"/>
    </xf>
    <xf numFmtId="0" fontId="30" fillId="11" borderId="0" xfId="4" applyFont="1" applyFill="1" applyAlignment="1" applyProtection="1">
      <alignment vertical="top" wrapText="1"/>
      <protection locked="0"/>
    </xf>
    <xf numFmtId="0" fontId="30" fillId="11" borderId="0" xfId="4" applyFont="1" applyFill="1" applyAlignment="1" applyProtection="1">
      <alignment vertical="top"/>
      <protection locked="0"/>
    </xf>
    <xf numFmtId="0" fontId="27" fillId="11" borderId="1" xfId="4" applyFont="1" applyFill="1" applyBorder="1"/>
    <xf numFmtId="0" fontId="2" fillId="11" borderId="10" xfId="4" applyFill="1" applyBorder="1"/>
    <xf numFmtId="0" fontId="29" fillId="11" borderId="13" xfId="4" applyFont="1" applyFill="1" applyBorder="1" applyAlignment="1">
      <alignment horizontal="center" vertical="center"/>
    </xf>
    <xf numFmtId="0" fontId="29" fillId="11" borderId="0" xfId="4" applyFont="1" applyFill="1" applyAlignment="1">
      <alignment horizontal="center" vertical="center"/>
    </xf>
    <xf numFmtId="0" fontId="29" fillId="11" borderId="14" xfId="4" applyFont="1" applyFill="1" applyBorder="1" applyAlignment="1">
      <alignment horizontal="center" vertical="center"/>
    </xf>
    <xf numFmtId="0" fontId="6" fillId="11" borderId="0" xfId="4" applyFont="1" applyFill="1" applyAlignment="1">
      <alignment horizontal="center" vertical="center"/>
    </xf>
    <xf numFmtId="0" fontId="6" fillId="11" borderId="16" xfId="4" applyFont="1" applyFill="1" applyBorder="1" applyAlignment="1">
      <alignment vertical="center"/>
    </xf>
    <xf numFmtId="0" fontId="5" fillId="11" borderId="13" xfId="4" applyFont="1" applyFill="1" applyBorder="1" applyAlignment="1">
      <alignment vertical="center" wrapText="1"/>
    </xf>
    <xf numFmtId="0" fontId="5" fillId="11" borderId="0" xfId="4" applyFont="1" applyFill="1" applyAlignment="1">
      <alignment horizontal="right" vertical="center" wrapText="1"/>
    </xf>
    <xf numFmtId="0" fontId="5" fillId="11" borderId="0" xfId="4" applyFont="1" applyFill="1" applyAlignment="1">
      <alignment vertical="center" wrapText="1"/>
    </xf>
    <xf numFmtId="14" fontId="5" fillId="13" borderId="0" xfId="4" applyNumberFormat="1" applyFont="1" applyFill="1" applyAlignment="1">
      <alignment horizontal="center" vertical="center"/>
    </xf>
    <xf numFmtId="1" fontId="5" fillId="13" borderId="0" xfId="4" applyNumberFormat="1" applyFont="1" applyFill="1" applyAlignment="1">
      <alignment horizontal="center" vertical="center"/>
    </xf>
    <xf numFmtId="0" fontId="6" fillId="11" borderId="14" xfId="4" applyFont="1" applyFill="1" applyBorder="1" applyAlignment="1">
      <alignment vertical="center"/>
    </xf>
    <xf numFmtId="14" fontId="5" fillId="14" borderId="0" xfId="4" applyNumberFormat="1" applyFont="1" applyFill="1" applyAlignment="1">
      <alignment horizontal="center" vertical="center"/>
    </xf>
    <xf numFmtId="1" fontId="5" fillId="14" borderId="0" xfId="4" applyNumberFormat="1" applyFont="1" applyFill="1" applyAlignment="1">
      <alignment horizontal="center" vertical="center"/>
    </xf>
    <xf numFmtId="0" fontId="2" fillId="11" borderId="14" xfId="4" applyFill="1" applyBorder="1"/>
    <xf numFmtId="0" fontId="30" fillId="11" borderId="13" xfId="4" applyFont="1" applyFill="1" applyBorder="1" applyAlignment="1">
      <alignment wrapText="1"/>
    </xf>
    <xf numFmtId="0" fontId="30" fillId="11" borderId="14" xfId="4" applyFont="1" applyFill="1" applyBorder="1" applyAlignment="1">
      <alignment wrapText="1"/>
    </xf>
    <xf numFmtId="0" fontId="30" fillId="11" borderId="13" xfId="4" applyFont="1" applyFill="1" applyBorder="1"/>
    <xf numFmtId="0" fontId="30" fillId="11" borderId="0" xfId="4" applyFont="1" applyFill="1"/>
    <xf numFmtId="0" fontId="30" fillId="11" borderId="0" xfId="4" applyFont="1" applyFill="1" applyAlignment="1">
      <alignment wrapText="1"/>
    </xf>
    <xf numFmtId="0" fontId="30" fillId="11" borderId="14" xfId="4" applyFont="1" applyFill="1" applyBorder="1"/>
    <xf numFmtId="0" fontId="6" fillId="11" borderId="0" xfId="4" applyFont="1" applyFill="1" applyAlignment="1">
      <alignment horizontal="right" vertical="center" wrapText="1"/>
    </xf>
    <xf numFmtId="0" fontId="31" fillId="11" borderId="14" xfId="4" applyFont="1" applyFill="1" applyBorder="1" applyAlignment="1">
      <alignment vertical="center"/>
    </xf>
    <xf numFmtId="0" fontId="6" fillId="11" borderId="13" xfId="4" applyFont="1" applyFill="1" applyBorder="1" applyAlignment="1">
      <alignment horizontal="right" vertical="center" wrapText="1"/>
    </xf>
    <xf numFmtId="0" fontId="31" fillId="11" borderId="0" xfId="4" applyFont="1" applyFill="1" applyAlignment="1">
      <alignment vertical="center"/>
    </xf>
    <xf numFmtId="0" fontId="30" fillId="11" borderId="0" xfId="4" applyFont="1" applyFill="1" applyAlignment="1">
      <alignment vertical="top"/>
    </xf>
    <xf numFmtId="0" fontId="5" fillId="11" borderId="0" xfId="4" applyFont="1" applyFill="1" applyAlignment="1">
      <alignment vertical="center"/>
    </xf>
    <xf numFmtId="0" fontId="30" fillId="11" borderId="0" xfId="4" applyFont="1" applyFill="1" applyAlignment="1">
      <alignment vertical="center"/>
    </xf>
    <xf numFmtId="0" fontId="30" fillId="11" borderId="14" xfId="4" applyFont="1" applyFill="1" applyBorder="1" applyAlignment="1">
      <alignment vertical="center"/>
    </xf>
    <xf numFmtId="0" fontId="33" fillId="11" borderId="0" xfId="4" applyFont="1" applyFill="1" applyAlignment="1">
      <alignment vertical="center"/>
    </xf>
    <xf numFmtId="0" fontId="33" fillId="11" borderId="14" xfId="4" applyFont="1" applyFill="1" applyBorder="1" applyAlignment="1">
      <alignment vertical="center"/>
    </xf>
    <xf numFmtId="0" fontId="5" fillId="11" borderId="0" xfId="4" applyFont="1" applyFill="1" applyAlignment="1">
      <alignment horizontal="center" vertical="center"/>
    </xf>
    <xf numFmtId="0" fontId="6" fillId="11" borderId="14" xfId="4" applyFont="1" applyFill="1" applyBorder="1" applyAlignment="1">
      <alignment horizontal="center" vertical="center"/>
    </xf>
    <xf numFmtId="0" fontId="30" fillId="11" borderId="13" xfId="4" applyFont="1" applyFill="1" applyBorder="1" applyAlignment="1">
      <alignment vertical="top"/>
    </xf>
    <xf numFmtId="0" fontId="33" fillId="11" borderId="14" xfId="4" applyFont="1" applyFill="1" applyBorder="1"/>
    <xf numFmtId="0" fontId="2" fillId="11" borderId="3" xfId="4" applyFill="1" applyBorder="1"/>
    <xf numFmtId="0" fontId="2" fillId="11" borderId="2" xfId="4" applyFill="1" applyBorder="1"/>
    <xf numFmtId="0" fontId="2" fillId="11" borderId="15" xfId="4" applyFill="1" applyBorder="1"/>
    <xf numFmtId="4" fontId="6" fillId="0" borderId="12" xfId="0" applyNumberFormat="1" applyFont="1" applyBorder="1" applyAlignment="1" applyProtection="1">
      <alignment horizontal="right" vertical="center" shrinkToFit="1"/>
      <protection locked="0"/>
    </xf>
    <xf numFmtId="4" fontId="25" fillId="9" borderId="12" xfId="0" applyNumberFormat="1" applyFont="1" applyFill="1" applyBorder="1" applyAlignment="1" applyProtection="1">
      <alignment horizontal="right" vertical="center" shrinkToFit="1"/>
      <protection locked="0"/>
    </xf>
    <xf numFmtId="4" fontId="6" fillId="9" borderId="12" xfId="0" applyNumberFormat="1" applyFont="1" applyFill="1" applyBorder="1" applyAlignment="1" applyProtection="1">
      <alignment horizontal="right" vertical="center" shrinkToFit="1"/>
      <protection locked="0"/>
    </xf>
    <xf numFmtId="4" fontId="6" fillId="11" borderId="12" xfId="0" applyNumberFormat="1" applyFont="1" applyFill="1" applyBorder="1" applyAlignment="1" applyProtection="1">
      <alignment horizontal="right" vertical="center" shrinkToFit="1"/>
      <protection locked="0"/>
    </xf>
    <xf numFmtId="4" fontId="18" fillId="10" borderId="12" xfId="5" applyNumberFormat="1" applyFont="1" applyFill="1" applyBorder="1" applyAlignment="1">
      <alignment horizontal="right" vertical="center" shrinkToFit="1"/>
    </xf>
    <xf numFmtId="4" fontId="6" fillId="0" borderId="12" xfId="5" applyNumberFormat="1" applyFont="1" applyBorder="1" applyAlignment="1" applyProtection="1">
      <alignment horizontal="right" vertical="center" shrinkToFit="1"/>
      <protection locked="0"/>
    </xf>
    <xf numFmtId="4" fontId="18" fillId="10" borderId="12" xfId="5" applyNumberFormat="1" applyFont="1" applyFill="1" applyBorder="1" applyAlignment="1" applyProtection="1">
      <alignment horizontal="right" vertical="center" shrinkToFit="1"/>
      <protection locked="0"/>
    </xf>
    <xf numFmtId="4" fontId="18" fillId="0" borderId="12" xfId="5" applyNumberFormat="1" applyFont="1" applyBorder="1" applyAlignment="1" applyProtection="1">
      <alignment horizontal="right" vertical="center" shrinkToFit="1"/>
      <protection locked="0"/>
    </xf>
    <xf numFmtId="4" fontId="18" fillId="10" borderId="12" xfId="5" applyNumberFormat="1" applyFont="1" applyFill="1" applyBorder="1" applyAlignment="1">
      <alignment vertical="center"/>
    </xf>
    <xf numFmtId="4" fontId="6" fillId="0" borderId="12" xfId="5" applyNumberFormat="1" applyFont="1" applyBorder="1" applyAlignment="1" applyProtection="1">
      <alignment vertical="center"/>
      <protection locked="0"/>
    </xf>
    <xf numFmtId="4" fontId="6" fillId="9" borderId="12" xfId="0" applyNumberFormat="1" applyFont="1" applyFill="1" applyBorder="1" applyAlignment="1">
      <alignment vertical="center"/>
    </xf>
    <xf numFmtId="4" fontId="6" fillId="0" borderId="12" xfId="0" applyNumberFormat="1" applyFont="1" applyBorder="1" applyAlignment="1" applyProtection="1">
      <alignment horizontal="right" vertical="center" wrapText="1"/>
      <protection locked="0"/>
    </xf>
    <xf numFmtId="4" fontId="18" fillId="10" borderId="12" xfId="0" applyNumberFormat="1" applyFont="1" applyFill="1" applyBorder="1" applyAlignment="1">
      <alignment horizontal="right" vertical="center" wrapText="1"/>
    </xf>
    <xf numFmtId="4" fontId="6" fillId="0" borderId="12" xfId="0" applyNumberFormat="1" applyFont="1" applyBorder="1" applyAlignment="1" applyProtection="1">
      <alignment vertical="center" wrapText="1"/>
      <protection locked="0"/>
    </xf>
    <xf numFmtId="4" fontId="18" fillId="10" borderId="12" xfId="0" applyNumberFormat="1" applyFont="1" applyFill="1" applyBorder="1" applyAlignment="1">
      <alignment vertical="center" wrapText="1"/>
    </xf>
    <xf numFmtId="0" fontId="19" fillId="3" borderId="12" xfId="3" applyFont="1" applyFill="1" applyBorder="1" applyAlignment="1">
      <alignment horizontal="center" vertical="center"/>
    </xf>
    <xf numFmtId="4" fontId="6" fillId="0" borderId="11" xfId="0" applyNumberFormat="1" applyFont="1" applyBorder="1" applyAlignment="1" applyProtection="1">
      <alignment vertical="center"/>
      <protection locked="0"/>
    </xf>
    <xf numFmtId="4" fontId="6" fillId="0" borderId="7" xfId="0" applyNumberFormat="1" applyFont="1" applyBorder="1" applyAlignment="1" applyProtection="1">
      <alignment vertical="center"/>
      <protection locked="0"/>
    </xf>
    <xf numFmtId="4" fontId="6" fillId="9" borderId="7" xfId="0" applyNumberFormat="1" applyFont="1" applyFill="1" applyBorder="1" applyAlignment="1" applyProtection="1">
      <alignment vertical="center"/>
      <protection locked="0"/>
    </xf>
    <xf numFmtId="4" fontId="18" fillId="10" borderId="8" xfId="0" applyNumberFormat="1" applyFont="1" applyFill="1" applyBorder="1" applyAlignment="1">
      <alignment vertical="center"/>
    </xf>
    <xf numFmtId="4" fontId="18" fillId="9" borderId="7" xfId="0" applyNumberFormat="1" applyFont="1" applyFill="1" applyBorder="1" applyAlignment="1">
      <alignment vertical="center"/>
    </xf>
    <xf numFmtId="4" fontId="18" fillId="9" borderId="8" xfId="0" applyNumberFormat="1" applyFont="1" applyFill="1" applyBorder="1" applyAlignment="1">
      <alignment vertical="center"/>
    </xf>
    <xf numFmtId="4" fontId="18" fillId="0" borderId="8" xfId="0" applyNumberFormat="1" applyFont="1" applyBorder="1" applyAlignment="1">
      <alignment vertical="center"/>
    </xf>
    <xf numFmtId="3" fontId="10" fillId="3" borderId="12" xfId="0" applyNumberFormat="1" applyFont="1" applyFill="1" applyBorder="1" applyAlignment="1">
      <alignment horizontal="center" vertical="center" wrapText="1"/>
    </xf>
    <xf numFmtId="3" fontId="35" fillId="3" borderId="12" xfId="0" applyNumberFormat="1" applyFont="1" applyFill="1" applyBorder="1" applyAlignment="1">
      <alignment horizontal="center" vertical="center" wrapText="1"/>
    </xf>
    <xf numFmtId="49" fontId="10" fillId="3" borderId="12" xfId="0" applyNumberFormat="1" applyFont="1" applyFill="1" applyBorder="1" applyAlignment="1">
      <alignment horizontal="center" vertical="center"/>
    </xf>
    <xf numFmtId="3" fontId="10" fillId="3" borderId="12" xfId="0" applyNumberFormat="1" applyFont="1" applyFill="1" applyBorder="1" applyAlignment="1">
      <alignment horizontal="center" vertical="center"/>
    </xf>
    <xf numFmtId="165" fontId="19" fillId="0" borderId="12" xfId="0" applyNumberFormat="1" applyFont="1" applyBorder="1" applyAlignment="1">
      <alignment horizontal="center" vertical="center"/>
    </xf>
    <xf numFmtId="165" fontId="19" fillId="9" borderId="12" xfId="0" applyNumberFormat="1" applyFont="1" applyFill="1" applyBorder="1" applyAlignment="1">
      <alignment horizontal="center" vertical="center"/>
    </xf>
    <xf numFmtId="4" fontId="4" fillId="8" borderId="12" xfId="0" applyNumberFormat="1" applyFont="1" applyFill="1" applyBorder="1" applyAlignment="1">
      <alignment vertical="center" shrinkToFit="1"/>
    </xf>
    <xf numFmtId="4" fontId="4" fillId="0" borderId="12" xfId="0" applyNumberFormat="1" applyFont="1" applyBorder="1" applyAlignment="1" applyProtection="1">
      <alignment vertical="center" shrinkToFit="1"/>
      <protection locked="0"/>
    </xf>
    <xf numFmtId="4" fontId="24" fillId="0" borderId="12" xfId="0" applyNumberFormat="1" applyFont="1" applyBorder="1" applyAlignment="1">
      <alignment vertical="center" shrinkToFit="1"/>
    </xf>
    <xf numFmtId="4" fontId="24" fillId="9" borderId="12" xfId="0" applyNumberFormat="1" applyFont="1" applyFill="1" applyBorder="1" applyAlignment="1">
      <alignment vertical="center" shrinkToFit="1"/>
    </xf>
    <xf numFmtId="0" fontId="52" fillId="0" borderId="0" xfId="0" applyFont="1" applyAlignment="1">
      <alignment vertical="center"/>
    </xf>
    <xf numFmtId="0" fontId="53" fillId="47" borderId="0" xfId="0" applyFont="1" applyFill="1" applyAlignment="1">
      <alignment horizontal="center" vertical="center"/>
    </xf>
    <xf numFmtId="0" fontId="53" fillId="47" borderId="5" xfId="0" applyFont="1" applyFill="1" applyBorder="1" applyAlignment="1">
      <alignment horizontal="center" vertical="center" wrapText="1"/>
    </xf>
    <xf numFmtId="0" fontId="53" fillId="47" borderId="5" xfId="0" applyFont="1" applyFill="1" applyBorder="1" applyAlignment="1">
      <alignment horizontal="center" vertical="center"/>
    </xf>
    <xf numFmtId="0" fontId="53" fillId="47" borderId="5" xfId="0" applyFont="1" applyFill="1" applyBorder="1" applyAlignment="1">
      <alignment horizontal="left" vertical="center"/>
    </xf>
    <xf numFmtId="0" fontId="53" fillId="47" borderId="0" xfId="0" applyFont="1" applyFill="1" applyAlignment="1">
      <alignment horizontal="center" vertical="center" wrapText="1"/>
    </xf>
    <xf numFmtId="0" fontId="54" fillId="0" borderId="2" xfId="0" applyFont="1" applyBorder="1" applyAlignment="1">
      <alignment horizontal="center" vertical="center" wrapText="1"/>
    </xf>
    <xf numFmtId="0" fontId="52" fillId="0" borderId="0" xfId="0" applyFont="1"/>
    <xf numFmtId="3" fontId="3" fillId="0" borderId="0" xfId="0" applyNumberFormat="1" applyFont="1"/>
    <xf numFmtId="0" fontId="53" fillId="0" borderId="2" xfId="0" applyFont="1" applyBorder="1" applyAlignment="1">
      <alignment horizontal="center" vertical="center"/>
    </xf>
    <xf numFmtId="0" fontId="3" fillId="0" borderId="0" xfId="0" applyFont="1" applyAlignment="1">
      <alignment horizontal="center"/>
    </xf>
    <xf numFmtId="0" fontId="3" fillId="0" borderId="0" xfId="0" applyFont="1"/>
    <xf numFmtId="0" fontId="7" fillId="0" borderId="0" xfId="0" applyFont="1"/>
    <xf numFmtId="3" fontId="3" fillId="0" borderId="2" xfId="0" applyNumberFormat="1" applyFont="1" applyBorder="1"/>
    <xf numFmtId="3" fontId="3" fillId="48" borderId="2" xfId="0" applyNumberFormat="1" applyFont="1" applyFill="1" applyBorder="1"/>
    <xf numFmtId="3" fontId="3" fillId="48" borderId="1" xfId="0" applyNumberFormat="1" applyFont="1" applyFill="1" applyBorder="1"/>
    <xf numFmtId="0" fontId="3" fillId="0" borderId="2" xfId="0" applyFont="1" applyBorder="1" applyAlignment="1">
      <alignment horizontal="center"/>
    </xf>
    <xf numFmtId="0" fontId="3" fillId="48" borderId="2" xfId="0" applyFont="1" applyFill="1" applyBorder="1" applyAlignment="1">
      <alignment horizontal="center"/>
    </xf>
    <xf numFmtId="0" fontId="3" fillId="48" borderId="1" xfId="0" applyFont="1" applyFill="1" applyBorder="1" applyAlignment="1">
      <alignment horizontal="center"/>
    </xf>
    <xf numFmtId="0" fontId="3" fillId="0" borderId="2" xfId="0" applyFont="1" applyBorder="1"/>
    <xf numFmtId="0" fontId="3" fillId="48" borderId="2" xfId="0" applyFont="1" applyFill="1" applyBorder="1"/>
    <xf numFmtId="0" fontId="3" fillId="48" borderId="1" xfId="0" applyFont="1" applyFill="1" applyBorder="1"/>
    <xf numFmtId="0" fontId="3" fillId="0" borderId="1" xfId="0" applyFont="1" applyBorder="1"/>
    <xf numFmtId="0" fontId="3" fillId="0" borderId="1" xfId="0" applyFont="1" applyBorder="1" applyAlignment="1">
      <alignment horizontal="center"/>
    </xf>
    <xf numFmtId="3" fontId="3" fillId="0" borderId="1" xfId="0" applyNumberFormat="1" applyFont="1" applyBorder="1"/>
    <xf numFmtId="0" fontId="3" fillId="0" borderId="1" xfId="0" applyFont="1" applyBorder="1" applyAlignment="1">
      <alignment horizontal="left"/>
    </xf>
    <xf numFmtId="0" fontId="3" fillId="0" borderId="1" xfId="0" applyFont="1" applyBorder="1" applyAlignment="1">
      <alignment horizontal="left" wrapText="1"/>
    </xf>
    <xf numFmtId="3" fontId="3" fillId="0" borderId="1" xfId="0" applyNumberFormat="1" applyFont="1" applyBorder="1" applyAlignment="1">
      <alignment horizontal="right"/>
    </xf>
    <xf numFmtId="0" fontId="3" fillId="0" borderId="0" xfId="0" applyFont="1" applyAlignment="1">
      <alignment horizontal="left"/>
    </xf>
    <xf numFmtId="3" fontId="3" fillId="0" borderId="0" xfId="0" applyNumberFormat="1" applyFont="1" applyAlignment="1">
      <alignment horizontal="right"/>
    </xf>
    <xf numFmtId="3" fontId="50" fillId="0" borderId="2" xfId="0" applyNumberFormat="1" applyFont="1" applyBorder="1"/>
    <xf numFmtId="0" fontId="3" fillId="0" borderId="2" xfId="0" applyFont="1" applyBorder="1" applyAlignment="1">
      <alignment horizontal="left"/>
    </xf>
    <xf numFmtId="0" fontId="3" fillId="0" borderId="2" xfId="0" applyFont="1" applyBorder="1" applyAlignment="1">
      <alignment horizontal="right"/>
    </xf>
    <xf numFmtId="3" fontId="53" fillId="47" borderId="5" xfId="0" applyNumberFormat="1" applyFont="1" applyFill="1" applyBorder="1" applyAlignment="1">
      <alignment horizontal="center" vertical="center" wrapText="1"/>
    </xf>
    <xf numFmtId="3" fontId="53" fillId="47" borderId="0" xfId="0" applyNumberFormat="1" applyFont="1" applyFill="1" applyAlignment="1">
      <alignment horizontal="center" vertical="center" wrapText="1"/>
    </xf>
    <xf numFmtId="3" fontId="50" fillId="0" borderId="1" xfId="0" applyNumberFormat="1" applyFont="1" applyBorder="1" applyAlignment="1">
      <alignment horizontal="right"/>
    </xf>
    <xf numFmtId="0" fontId="50" fillId="0" borderId="0" xfId="0" applyFont="1"/>
    <xf numFmtId="0" fontId="3" fillId="0" borderId="5" xfId="0" applyFont="1" applyBorder="1"/>
    <xf numFmtId="0" fontId="3" fillId="0" borderId="5" xfId="0" applyFont="1" applyBorder="1" applyAlignment="1">
      <alignment horizontal="center"/>
    </xf>
    <xf numFmtId="3" fontId="3" fillId="0" borderId="5" xfId="0" applyNumberFormat="1" applyFont="1" applyBorder="1"/>
    <xf numFmtId="0" fontId="3" fillId="48" borderId="1" xfId="0" applyFont="1" applyFill="1" applyBorder="1" applyAlignment="1">
      <alignment wrapText="1"/>
    </xf>
    <xf numFmtId="0" fontId="3" fillId="48" borderId="0" xfId="0" applyFont="1" applyFill="1"/>
    <xf numFmtId="0" fontId="3" fillId="48" borderId="0" xfId="0" applyFont="1" applyFill="1" applyAlignment="1">
      <alignment horizontal="center"/>
    </xf>
    <xf numFmtId="3" fontId="3" fillId="48" borderId="0" xfId="0" applyNumberFormat="1" applyFont="1" applyFill="1"/>
    <xf numFmtId="0" fontId="3" fillId="48" borderId="0" xfId="0" applyFont="1" applyFill="1" applyAlignment="1">
      <alignment wrapText="1"/>
    </xf>
    <xf numFmtId="0" fontId="3" fillId="48" borderId="2" xfId="0" applyFont="1" applyFill="1" applyBorder="1" applyAlignment="1">
      <alignment wrapText="1"/>
    </xf>
    <xf numFmtId="0" fontId="3" fillId="0" borderId="0" xfId="0" applyFont="1" applyAlignment="1">
      <alignment wrapText="1"/>
    </xf>
    <xf numFmtId="0" fontId="55" fillId="0" borderId="0" xfId="0" applyFont="1" applyAlignment="1">
      <alignment vertical="center"/>
    </xf>
    <xf numFmtId="0" fontId="55" fillId="0" borderId="0" xfId="0" applyFont="1"/>
    <xf numFmtId="0" fontId="26" fillId="11" borderId="9" xfId="4" applyFont="1" applyFill="1" applyBorder="1" applyAlignment="1">
      <alignment vertical="center"/>
    </xf>
    <xf numFmtId="0" fontId="26" fillId="11" borderId="1" xfId="4" applyFont="1" applyFill="1" applyBorder="1" applyAlignment="1">
      <alignment vertical="center"/>
    </xf>
    <xf numFmtId="0" fontId="29" fillId="11" borderId="13" xfId="4" applyFont="1" applyFill="1" applyBorder="1" applyAlignment="1">
      <alignment horizontal="center" vertical="center"/>
    </xf>
    <xf numFmtId="0" fontId="29" fillId="11" borderId="0" xfId="4" applyFont="1" applyFill="1" applyAlignment="1">
      <alignment horizontal="center" vertical="center"/>
    </xf>
    <xf numFmtId="0" fontId="29" fillId="11" borderId="14" xfId="4" applyFont="1" applyFill="1" applyBorder="1" applyAlignment="1">
      <alignment horizontal="center" vertical="center"/>
    </xf>
    <xf numFmtId="0" fontId="5" fillId="11" borderId="13" xfId="4" applyFont="1" applyFill="1" applyBorder="1" applyAlignment="1">
      <alignment vertical="center" wrapText="1"/>
    </xf>
    <xf numFmtId="0" fontId="5" fillId="11" borderId="0" xfId="4" applyFont="1" applyFill="1" applyAlignment="1">
      <alignment vertical="center" wrapText="1"/>
    </xf>
    <xf numFmtId="14" fontId="5" fillId="12" borderId="3" xfId="4" applyNumberFormat="1" applyFont="1" applyFill="1" applyBorder="1" applyAlignment="1" applyProtection="1">
      <alignment horizontal="center" vertical="center"/>
      <protection locked="0"/>
    </xf>
    <xf numFmtId="14" fontId="5" fillId="12" borderId="15" xfId="4" applyNumberFormat="1" applyFont="1" applyFill="1" applyBorder="1" applyAlignment="1" applyProtection="1">
      <alignment horizontal="center" vertical="center"/>
      <protection locked="0"/>
    </xf>
    <xf numFmtId="0" fontId="5" fillId="0" borderId="13" xfId="4" applyFont="1" applyBorder="1" applyAlignment="1">
      <alignment horizontal="center" vertical="center" wrapText="1"/>
    </xf>
    <xf numFmtId="0" fontId="5" fillId="0" borderId="0" xfId="4" applyFont="1" applyAlignment="1">
      <alignment horizontal="center" vertical="center" wrapText="1"/>
    </xf>
    <xf numFmtId="0" fontId="5" fillId="0" borderId="14" xfId="4" applyFont="1" applyBorder="1" applyAlignment="1">
      <alignment horizontal="center" vertical="center" wrapText="1"/>
    </xf>
    <xf numFmtId="0" fontId="6" fillId="11" borderId="13" xfId="4" applyFont="1" applyFill="1" applyBorder="1" applyAlignment="1">
      <alignment horizontal="right" vertical="center" wrapText="1"/>
    </xf>
    <xf numFmtId="0" fontId="6" fillId="11" borderId="14" xfId="4" applyFont="1" applyFill="1" applyBorder="1" applyAlignment="1">
      <alignment horizontal="right" vertical="center" wrapText="1"/>
    </xf>
    <xf numFmtId="49" fontId="5" fillId="12" borderId="3" xfId="4" applyNumberFormat="1" applyFont="1" applyFill="1" applyBorder="1" applyAlignment="1" applyProtection="1">
      <alignment horizontal="center" vertical="center"/>
      <protection locked="0"/>
    </xf>
    <xf numFmtId="49" fontId="5" fillId="12" borderId="15" xfId="4" applyNumberFormat="1" applyFont="1" applyFill="1" applyBorder="1" applyAlignment="1" applyProtection="1">
      <alignment horizontal="center" vertical="center"/>
      <protection locked="0"/>
    </xf>
    <xf numFmtId="0" fontId="30" fillId="11" borderId="13" xfId="4" applyFont="1" applyFill="1" applyBorder="1" applyAlignment="1">
      <alignment wrapText="1"/>
    </xf>
    <xf numFmtId="0" fontId="30" fillId="11" borderId="0" xfId="4" applyFont="1" applyFill="1" applyAlignment="1">
      <alignment wrapText="1"/>
    </xf>
    <xf numFmtId="0" fontId="30" fillId="11" borderId="0" xfId="4" applyFont="1" applyFill="1"/>
    <xf numFmtId="0" fontId="28" fillId="11" borderId="13" xfId="4" applyFont="1" applyFill="1" applyBorder="1" applyAlignment="1">
      <alignment horizontal="center" vertical="center" wrapText="1"/>
    </xf>
    <xf numFmtId="0" fontId="28" fillId="11" borderId="0" xfId="4" applyFont="1" applyFill="1" applyAlignment="1">
      <alignment horizontal="center" vertical="center" wrapText="1"/>
    </xf>
    <xf numFmtId="0" fontId="6" fillId="11" borderId="13" xfId="4" applyFont="1" applyFill="1" applyBorder="1" applyAlignment="1">
      <alignment horizontal="right" vertical="center"/>
    </xf>
    <xf numFmtId="0" fontId="6" fillId="11" borderId="14" xfId="4" applyFont="1" applyFill="1" applyBorder="1" applyAlignment="1">
      <alignment horizontal="right" vertical="center"/>
    </xf>
    <xf numFmtId="0" fontId="6" fillId="11" borderId="0" xfId="4" applyFont="1" applyFill="1" applyAlignment="1">
      <alignment horizontal="right" vertical="center" wrapText="1"/>
    </xf>
    <xf numFmtId="0" fontId="5" fillId="12" borderId="3" xfId="4" applyFont="1" applyFill="1" applyBorder="1" applyAlignment="1" applyProtection="1">
      <alignment horizontal="center" vertical="center"/>
      <protection locked="0"/>
    </xf>
    <xf numFmtId="0" fontId="5" fillId="12" borderId="15" xfId="4" applyFont="1" applyFill="1" applyBorder="1" applyAlignment="1" applyProtection="1">
      <alignment horizontal="center" vertical="center"/>
      <protection locked="0"/>
    </xf>
    <xf numFmtId="0" fontId="30" fillId="11" borderId="13" xfId="4" applyFont="1" applyFill="1" applyBorder="1" applyAlignment="1">
      <alignment vertical="center" wrapText="1"/>
    </xf>
    <xf numFmtId="0" fontId="30" fillId="11" borderId="0" xfId="4" applyFont="1" applyFill="1" applyAlignment="1">
      <alignment vertical="center" wrapText="1"/>
    </xf>
    <xf numFmtId="0" fontId="6" fillId="11" borderId="0" xfId="4" applyFont="1" applyFill="1" applyAlignment="1">
      <alignment horizontal="right" vertical="center"/>
    </xf>
    <xf numFmtId="0" fontId="5" fillId="12" borderId="3" xfId="4" applyFont="1" applyFill="1" applyBorder="1" applyAlignment="1" applyProtection="1">
      <alignment vertical="center"/>
      <protection locked="0"/>
    </xf>
    <xf numFmtId="0" fontId="5" fillId="12" borderId="2" xfId="4" applyFont="1" applyFill="1" applyBorder="1" applyAlignment="1" applyProtection="1">
      <alignment vertical="center"/>
      <protection locked="0"/>
    </xf>
    <xf numFmtId="0" fontId="5" fillId="12" borderId="15" xfId="4" applyFont="1" applyFill="1" applyBorder="1" applyAlignment="1" applyProtection="1">
      <alignment vertical="center"/>
      <protection locked="0"/>
    </xf>
    <xf numFmtId="0" fontId="31" fillId="11" borderId="13" xfId="4" applyFont="1" applyFill="1" applyBorder="1" applyAlignment="1">
      <alignment vertical="center"/>
    </xf>
    <xf numFmtId="0" fontId="31" fillId="11" borderId="0" xfId="4" applyFont="1" applyFill="1" applyAlignment="1">
      <alignment vertical="center"/>
    </xf>
    <xf numFmtId="0" fontId="30" fillId="11" borderId="0" xfId="4" applyFont="1" applyFill="1" applyProtection="1">
      <protection locked="0"/>
    </xf>
    <xf numFmtId="0" fontId="6" fillId="11" borderId="0" xfId="4" applyFont="1" applyFill="1" applyAlignment="1">
      <alignment vertical="center"/>
    </xf>
    <xf numFmtId="0" fontId="30" fillId="12" borderId="3" xfId="4" applyFont="1" applyFill="1" applyBorder="1" applyProtection="1">
      <protection locked="0"/>
    </xf>
    <xf numFmtId="0" fontId="30" fillId="12" borderId="2" xfId="4" applyFont="1" applyFill="1" applyBorder="1" applyProtection="1">
      <protection locked="0"/>
    </xf>
    <xf numFmtId="0" fontId="30" fillId="12" borderId="15" xfId="4" applyFont="1" applyFill="1" applyBorder="1" applyProtection="1">
      <protection locked="0"/>
    </xf>
    <xf numFmtId="0" fontId="6" fillId="11" borderId="13" xfId="4" applyFont="1" applyFill="1" applyBorder="1" applyAlignment="1">
      <alignment horizontal="center" vertical="center"/>
    </xf>
    <xf numFmtId="0" fontId="6" fillId="11" borderId="0" xfId="4" applyFont="1" applyFill="1" applyAlignment="1">
      <alignment horizontal="center" vertical="center"/>
    </xf>
    <xf numFmtId="0" fontId="5" fillId="12" borderId="3" xfId="4" applyFont="1" applyFill="1" applyBorder="1" applyAlignment="1" applyProtection="1">
      <alignment horizontal="right" vertical="center"/>
      <protection locked="0"/>
    </xf>
    <xf numFmtId="0" fontId="5" fillId="12" borderId="2" xfId="4" applyFont="1" applyFill="1" applyBorder="1" applyAlignment="1" applyProtection="1">
      <alignment horizontal="right" vertical="center"/>
      <protection locked="0"/>
    </xf>
    <xf numFmtId="0" fontId="5" fillId="12" borderId="15" xfId="4" applyFont="1" applyFill="1" applyBorder="1" applyAlignment="1" applyProtection="1">
      <alignment horizontal="right" vertical="center"/>
      <protection locked="0"/>
    </xf>
    <xf numFmtId="0" fontId="30" fillId="11" borderId="0" xfId="4" applyFont="1" applyFill="1" applyAlignment="1" applyProtection="1">
      <alignment vertical="top" wrapText="1"/>
      <protection locked="0"/>
    </xf>
    <xf numFmtId="0" fontId="30" fillId="11" borderId="0" xfId="4" applyFont="1" applyFill="1" applyAlignment="1">
      <alignment vertical="top"/>
    </xf>
    <xf numFmtId="0" fontId="30" fillId="11" borderId="0" xfId="4" applyFont="1" applyFill="1" applyAlignment="1" applyProtection="1">
      <alignment vertical="top"/>
      <protection locked="0"/>
    </xf>
    <xf numFmtId="49" fontId="5" fillId="12" borderId="3" xfId="4" applyNumberFormat="1" applyFont="1" applyFill="1" applyBorder="1" applyAlignment="1" applyProtection="1">
      <alignment vertical="center"/>
      <protection locked="0"/>
    </xf>
    <xf numFmtId="49" fontId="5" fillId="12" borderId="2" xfId="4" applyNumberFormat="1" applyFont="1" applyFill="1" applyBorder="1" applyAlignment="1" applyProtection="1">
      <alignment vertical="center"/>
      <protection locked="0"/>
    </xf>
    <xf numFmtId="49" fontId="5" fillId="12" borderId="15" xfId="4" applyNumberFormat="1" applyFont="1" applyFill="1" applyBorder="1" applyAlignment="1" applyProtection="1">
      <alignment vertical="center"/>
      <protection locked="0"/>
    </xf>
    <xf numFmtId="0" fontId="6" fillId="11" borderId="14" xfId="4" applyFont="1" applyFill="1" applyBorder="1" applyAlignment="1">
      <alignment horizontal="center" vertical="center"/>
    </xf>
    <xf numFmtId="0" fontId="6" fillId="11" borderId="13" xfId="4" applyFont="1" applyFill="1" applyBorder="1" applyAlignment="1">
      <alignment horizontal="left" vertical="center"/>
    </xf>
    <xf numFmtId="0" fontId="6" fillId="11" borderId="0" xfId="4" applyFont="1" applyFill="1" applyAlignment="1">
      <alignment horizontal="left" vertical="center"/>
    </xf>
    <xf numFmtId="0" fontId="6" fillId="11" borderId="0" xfId="4" applyFont="1" applyFill="1" applyAlignment="1">
      <alignment vertical="top"/>
    </xf>
    <xf numFmtId="0" fontId="30" fillId="12" borderId="3" xfId="4" applyFont="1" applyFill="1" applyBorder="1" applyAlignment="1" applyProtection="1">
      <alignment vertical="center"/>
      <protection locked="0"/>
    </xf>
    <xf numFmtId="0" fontId="30" fillId="12" borderId="2" xfId="4" applyFont="1" applyFill="1" applyBorder="1" applyAlignment="1" applyProtection="1">
      <alignment vertical="center"/>
      <protection locked="0"/>
    </xf>
    <xf numFmtId="0" fontId="30" fillId="12" borderId="15" xfId="4" applyFont="1" applyFill="1" applyBorder="1" applyAlignment="1" applyProtection="1">
      <alignment vertical="center"/>
      <protection locked="0"/>
    </xf>
    <xf numFmtId="0" fontId="6" fillId="11" borderId="1" xfId="4" applyFont="1" applyFill="1" applyBorder="1" applyAlignment="1">
      <alignment horizontal="left" vertical="center" wrapText="1"/>
    </xf>
    <xf numFmtId="0" fontId="6" fillId="11" borderId="5" xfId="4" applyFont="1" applyFill="1" applyBorder="1" applyAlignment="1">
      <alignment horizontal="left" vertical="center" wrapText="1"/>
    </xf>
    <xf numFmtId="0" fontId="6" fillId="0" borderId="12" xfId="0" applyFont="1" applyBorder="1" applyAlignment="1">
      <alignment horizontal="left" vertical="center" wrapText="1"/>
    </xf>
    <xf numFmtId="0" fontId="6" fillId="9" borderId="12" xfId="0" applyFont="1" applyFill="1" applyBorder="1" applyAlignment="1">
      <alignment horizontal="left" vertical="center" wrapText="1"/>
    </xf>
    <xf numFmtId="0" fontId="5" fillId="9" borderId="12" xfId="0" applyFont="1" applyFill="1" applyBorder="1" applyAlignment="1">
      <alignment horizontal="left" vertical="center" wrapText="1"/>
    </xf>
    <xf numFmtId="0" fontId="9"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7"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3" fillId="0" borderId="2" xfId="0" applyFont="1" applyBorder="1" applyAlignment="1" applyProtection="1">
      <alignment horizontal="right" vertical="top" wrapText="1"/>
      <protection locked="0"/>
    </xf>
    <xf numFmtId="0" fontId="7"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9" fillId="3" borderId="12" xfId="0" applyFont="1" applyFill="1" applyBorder="1" applyAlignment="1">
      <alignment horizontal="center" vertical="center"/>
    </xf>
    <xf numFmtId="0" fontId="0" fillId="0" borderId="12" xfId="0" applyBorder="1" applyAlignment="1">
      <alignment horizontal="center" vertical="center"/>
    </xf>
    <xf numFmtId="0" fontId="5"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2" fillId="4" borderId="12" xfId="0" applyFont="1" applyFill="1" applyBorder="1" applyAlignment="1" applyProtection="1">
      <alignment horizontal="left" vertical="center" wrapText="1"/>
      <protection locked="0"/>
    </xf>
    <xf numFmtId="0" fontId="5" fillId="0" borderId="12" xfId="0" applyFont="1" applyBorder="1" applyAlignment="1">
      <alignment horizontal="left" vertical="center" wrapText="1"/>
    </xf>
    <xf numFmtId="0" fontId="6" fillId="11" borderId="12" xfId="0" applyFont="1" applyFill="1" applyBorder="1" applyAlignment="1">
      <alignment horizontal="left" vertical="center" wrapText="1"/>
    </xf>
    <xf numFmtId="0" fontId="5" fillId="4" borderId="12" xfId="0" applyFont="1" applyFill="1" applyBorder="1" applyAlignment="1" applyProtection="1">
      <alignment horizontal="left" vertical="center" wrapText="1"/>
      <protection locked="0"/>
    </xf>
    <xf numFmtId="0" fontId="6" fillId="4" borderId="12" xfId="0" applyFont="1" applyFill="1" applyBorder="1" applyAlignment="1" applyProtection="1">
      <alignment vertical="center"/>
      <protection locked="0"/>
    </xf>
    <xf numFmtId="0" fontId="9" fillId="0" borderId="0" xfId="5" applyFont="1" applyAlignment="1">
      <alignment horizontal="center" vertical="center" wrapText="1"/>
    </xf>
    <xf numFmtId="0" fontId="3" fillId="0" borderId="0" xfId="5" applyAlignment="1">
      <alignment horizontal="center" vertical="center" wrapText="1"/>
    </xf>
    <xf numFmtId="0" fontId="7" fillId="0" borderId="0" xfId="5" applyFont="1" applyAlignment="1" applyProtection="1">
      <alignment horizontal="center" vertical="top" wrapText="1"/>
      <protection locked="0"/>
    </xf>
    <xf numFmtId="0" fontId="3" fillId="0" borderId="0" xfId="5" applyAlignment="1" applyProtection="1">
      <alignment horizontal="center" wrapText="1"/>
      <protection locked="0"/>
    </xf>
    <xf numFmtId="0" fontId="3" fillId="0" borderId="0" xfId="5" applyAlignment="1">
      <alignment horizontal="right" vertical="top" wrapText="1"/>
    </xf>
    <xf numFmtId="0" fontId="3" fillId="0" borderId="0" xfId="5" applyAlignment="1">
      <alignment horizontal="right" wrapText="1"/>
    </xf>
    <xf numFmtId="0" fontId="3" fillId="0" borderId="0" xfId="5"/>
    <xf numFmtId="0" fontId="7" fillId="5" borderId="3" xfId="5" applyFont="1" applyFill="1" applyBorder="1" applyAlignment="1" applyProtection="1">
      <alignment vertical="center" wrapText="1"/>
      <protection locked="0"/>
    </xf>
    <xf numFmtId="0" fontId="3" fillId="0" borderId="2" xfId="5" applyBorder="1" applyAlignment="1" applyProtection="1">
      <alignment vertical="center" wrapText="1"/>
      <protection locked="0"/>
    </xf>
    <xf numFmtId="0" fontId="3" fillId="0" borderId="2" xfId="5" applyBorder="1" applyProtection="1">
      <protection locked="0"/>
    </xf>
    <xf numFmtId="0" fontId="5" fillId="3" borderId="12" xfId="5" applyFont="1" applyFill="1" applyBorder="1" applyAlignment="1">
      <alignment horizontal="center" vertical="center" wrapText="1"/>
    </xf>
    <xf numFmtId="0" fontId="3" fillId="0" borderId="12" xfId="5" applyBorder="1" applyAlignment="1">
      <alignment horizontal="center" vertical="center" wrapText="1"/>
    </xf>
    <xf numFmtId="3" fontId="19" fillId="3" borderId="12" xfId="5" applyNumberFormat="1" applyFont="1" applyFill="1" applyBorder="1" applyAlignment="1">
      <alignment horizontal="center" vertical="center" wrapText="1"/>
    </xf>
    <xf numFmtId="3" fontId="3" fillId="0" borderId="12" xfId="5" applyNumberFormat="1" applyBorder="1" applyAlignment="1">
      <alignment horizontal="center" vertical="center" wrapText="1"/>
    </xf>
    <xf numFmtId="0" fontId="16" fillId="9" borderId="12" xfId="0" applyFont="1" applyFill="1" applyBorder="1" applyAlignment="1">
      <alignment horizontal="left" vertical="center" wrapText="1"/>
    </xf>
    <xf numFmtId="0" fontId="22" fillId="0" borderId="12" xfId="0" applyFont="1" applyBorder="1" applyAlignment="1">
      <alignment horizontal="left" vertical="center" wrapText="1"/>
    </xf>
    <xf numFmtId="0" fontId="19" fillId="3" borderId="12" xfId="5" applyFont="1" applyFill="1" applyBorder="1" applyAlignment="1">
      <alignment horizontal="center" vertical="center"/>
    </xf>
    <xf numFmtId="0" fontId="3" fillId="0" borderId="12" xfId="5" applyBorder="1" applyAlignment="1">
      <alignment horizontal="center" vertical="center"/>
    </xf>
    <xf numFmtId="0" fontId="6" fillId="0" borderId="12" xfId="0" applyFont="1" applyBorder="1" applyAlignment="1">
      <alignment horizontal="left" vertical="center" wrapText="1" indent="1"/>
    </xf>
    <xf numFmtId="0" fontId="6" fillId="9" borderId="12" xfId="0" applyFont="1" applyFill="1" applyBorder="1" applyAlignment="1">
      <alignment horizontal="left" vertical="center" wrapText="1" indent="1"/>
    </xf>
    <xf numFmtId="0" fontId="16" fillId="0" borderId="12" xfId="0" applyFont="1" applyBorder="1" applyAlignment="1">
      <alignment horizontal="left" vertical="center" wrapText="1"/>
    </xf>
    <xf numFmtId="0" fontId="13" fillId="4" borderId="12" xfId="5" applyFont="1" applyFill="1" applyBorder="1" applyAlignment="1">
      <alignment horizontal="left" vertical="center" wrapText="1"/>
    </xf>
    <xf numFmtId="0" fontId="13" fillId="4" borderId="12" xfId="5" applyFont="1" applyFill="1" applyBorder="1" applyAlignment="1">
      <alignment vertical="center" wrapText="1"/>
    </xf>
    <xf numFmtId="0" fontId="3" fillId="0" borderId="12" xfId="5" applyBorder="1"/>
    <xf numFmtId="0" fontId="6" fillId="11" borderId="12" xfId="0" applyFont="1" applyFill="1" applyBorder="1" applyAlignment="1">
      <alignment horizontal="left" vertical="center" wrapText="1" indent="1"/>
    </xf>
    <xf numFmtId="0" fontId="13" fillId="9" borderId="12" xfId="0" applyFont="1" applyFill="1" applyBorder="1" applyAlignment="1">
      <alignment horizontal="left" vertical="center" wrapText="1"/>
    </xf>
    <xf numFmtId="0" fontId="13" fillId="0" borderId="12" xfId="0" applyFont="1" applyBorder="1" applyAlignment="1">
      <alignment horizontal="left" vertical="center" wrapText="1" indent="1"/>
    </xf>
    <xf numFmtId="0" fontId="5" fillId="4" borderId="12" xfId="5" applyFont="1" applyFill="1" applyBorder="1" applyAlignment="1">
      <alignment horizontal="left" vertical="center" wrapText="1"/>
    </xf>
    <xf numFmtId="0" fontId="5" fillId="4" borderId="12" xfId="5" applyFont="1" applyFill="1" applyBorder="1" applyAlignment="1">
      <alignment vertical="center" wrapText="1"/>
    </xf>
    <xf numFmtId="0" fontId="5" fillId="9" borderId="12" xfId="0" applyFont="1" applyFill="1" applyBorder="1" applyAlignment="1">
      <alignment horizontal="left" vertical="center" wrapText="1" indent="1"/>
    </xf>
    <xf numFmtId="0" fontId="6" fillId="0" borderId="12" xfId="5" applyFont="1" applyBorder="1" applyAlignment="1">
      <alignment horizontal="left" vertical="center" wrapText="1" indent="1"/>
    </xf>
    <xf numFmtId="0" fontId="9" fillId="0" borderId="0" xfId="3" applyFont="1" applyAlignment="1">
      <alignment horizontal="center" vertical="center" wrapText="1"/>
    </xf>
    <xf numFmtId="0" fontId="0" fillId="0" borderId="0" xfId="0" applyAlignment="1">
      <alignment horizontal="center" wrapText="1"/>
    </xf>
    <xf numFmtId="0" fontId="7" fillId="0" borderId="0" xfId="3" applyFont="1" applyAlignment="1" applyProtection="1">
      <alignment horizontal="center" vertical="top" wrapText="1"/>
      <protection locked="0"/>
    </xf>
    <xf numFmtId="0" fontId="19" fillId="2" borderId="4" xfId="3" applyFont="1" applyFill="1" applyBorder="1" applyAlignment="1" applyProtection="1">
      <alignment vertical="center" wrapText="1"/>
      <protection locked="0"/>
    </xf>
    <xf numFmtId="0" fontId="3" fillId="0" borderId="2" xfId="3" applyFont="1" applyBorder="1" applyAlignment="1">
      <alignment horizontal="right" vertical="top" wrapText="1"/>
    </xf>
    <xf numFmtId="0" fontId="0" fillId="0" borderId="2" xfId="0" applyBorder="1" applyAlignment="1">
      <alignment horizontal="right" wrapText="1"/>
    </xf>
    <xf numFmtId="0" fontId="5" fillId="10" borderId="12" xfId="0" applyFont="1" applyFill="1" applyBorder="1" applyAlignment="1">
      <alignment horizontal="left" vertical="center" wrapText="1"/>
    </xf>
    <xf numFmtId="0" fontId="6" fillId="10" borderId="12" xfId="0" applyFont="1" applyFill="1" applyBorder="1" applyAlignment="1">
      <alignment horizontal="left" vertical="center" wrapText="1"/>
    </xf>
    <xf numFmtId="0" fontId="5" fillId="3" borderId="12" xfId="3" applyFont="1" applyFill="1" applyBorder="1" applyAlignment="1">
      <alignment horizontal="center" vertical="center" wrapText="1"/>
    </xf>
    <xf numFmtId="0" fontId="19" fillId="3" borderId="12" xfId="3" applyFont="1" applyFill="1" applyBorder="1" applyAlignment="1">
      <alignment horizontal="center" vertical="center" wrapText="1"/>
    </xf>
    <xf numFmtId="0" fontId="13" fillId="7" borderId="12" xfId="0" applyFont="1" applyFill="1" applyBorder="1" applyAlignment="1">
      <alignment horizontal="left" vertical="center" wrapText="1" shrinkToFit="1"/>
    </xf>
    <xf numFmtId="0" fontId="13" fillId="10" borderId="12" xfId="0" applyFont="1" applyFill="1" applyBorder="1" applyAlignment="1">
      <alignment horizontal="left" vertical="center" wrapText="1"/>
    </xf>
    <xf numFmtId="0" fontId="13" fillId="0" borderId="12" xfId="0" applyFont="1" applyBorder="1" applyAlignment="1">
      <alignment horizontal="left" vertical="center" wrapText="1"/>
    </xf>
    <xf numFmtId="0" fontId="6" fillId="0" borderId="7" xfId="0" applyFont="1" applyBorder="1" applyAlignment="1">
      <alignment horizontal="left" vertical="center" wrapText="1"/>
    </xf>
    <xf numFmtId="0" fontId="6" fillId="0" borderId="7" xfId="0" applyFont="1" applyBorder="1" applyAlignment="1">
      <alignment horizontal="left" vertical="center" wrapText="1" indent="1"/>
    </xf>
    <xf numFmtId="0" fontId="5" fillId="9" borderId="7" xfId="0" applyFont="1" applyFill="1" applyBorder="1" applyAlignment="1">
      <alignment horizontal="left" vertical="center" wrapText="1"/>
    </xf>
    <xf numFmtId="0" fontId="6" fillId="0" borderId="11" xfId="0" applyFont="1" applyBorder="1" applyAlignment="1">
      <alignment horizontal="left" vertical="center" wrapText="1"/>
    </xf>
    <xf numFmtId="0" fontId="13" fillId="7" borderId="9" xfId="0" applyFont="1" applyFill="1" applyBorder="1" applyAlignment="1">
      <alignment horizontal="left" vertical="center" shrinkToFit="1"/>
    </xf>
    <xf numFmtId="0" fontId="6" fillId="7" borderId="1" xfId="0" applyFont="1" applyFill="1" applyBorder="1" applyAlignment="1">
      <alignment horizontal="left" vertical="center" shrinkToFit="1"/>
    </xf>
    <xf numFmtId="0" fontId="6" fillId="7" borderId="10" xfId="0" applyFont="1" applyFill="1" applyBorder="1" applyAlignment="1">
      <alignment horizontal="left" vertical="center" shrinkToFit="1"/>
    </xf>
    <xf numFmtId="0" fontId="13" fillId="9" borderId="8" xfId="0" applyFont="1" applyFill="1" applyBorder="1" applyAlignment="1">
      <alignment horizontal="left" vertical="center" wrapText="1"/>
    </xf>
    <xf numFmtId="0" fontId="6" fillId="0" borderId="11" xfId="0" applyFont="1" applyBorder="1" applyAlignment="1">
      <alignment horizontal="left" vertical="center" wrapText="1" indent="1"/>
    </xf>
    <xf numFmtId="0" fontId="5" fillId="9" borderId="7" xfId="0" applyFont="1" applyFill="1" applyBorder="1" applyAlignment="1">
      <alignment horizontal="left" vertical="center" wrapText="1" indent="1"/>
    </xf>
    <xf numFmtId="0" fontId="3" fillId="0" borderId="2" xfId="3" applyFont="1" applyBorder="1" applyAlignment="1" applyProtection="1">
      <alignment horizontal="right" vertical="top" wrapText="1"/>
      <protection locked="0"/>
    </xf>
    <xf numFmtId="0" fontId="3" fillId="0" borderId="2" xfId="0" applyFont="1" applyBorder="1" applyAlignment="1" applyProtection="1">
      <alignment horizontal="right"/>
      <protection locked="0"/>
    </xf>
    <xf numFmtId="0" fontId="13" fillId="0" borderId="8" xfId="0" applyFont="1" applyBorder="1" applyAlignment="1">
      <alignment horizontal="left" vertical="center" wrapText="1"/>
    </xf>
    <xf numFmtId="0" fontId="13" fillId="9" borderId="7" xfId="0" applyFont="1" applyFill="1" applyBorder="1" applyAlignment="1">
      <alignment horizontal="left" vertical="center" wrapText="1"/>
    </xf>
    <xf numFmtId="0" fontId="13" fillId="0" borderId="7" xfId="0" applyFont="1" applyBorder="1" applyAlignment="1">
      <alignment horizontal="left" vertical="center" wrapText="1"/>
    </xf>
    <xf numFmtId="0" fontId="9" fillId="0" borderId="0" xfId="1" applyFont="1" applyAlignment="1">
      <alignment horizontal="center" vertical="center" wrapText="1"/>
    </xf>
    <xf numFmtId="0" fontId="12" fillId="0" borderId="0" xfId="3" applyAlignment="1">
      <alignment horizontal="center" vertical="center" wrapText="1"/>
    </xf>
    <xf numFmtId="0" fontId="7" fillId="0" borderId="0" xfId="1" applyFont="1" applyAlignment="1">
      <alignment horizontal="center" vertical="center"/>
    </xf>
    <xf numFmtId="0" fontId="4" fillId="0" borderId="12" xfId="0" applyFont="1" applyBorder="1" applyAlignment="1">
      <alignment horizontal="left" vertical="center" wrapText="1"/>
    </xf>
    <xf numFmtId="0" fontId="19" fillId="9" borderId="12" xfId="0" applyFont="1" applyFill="1" applyBorder="1" applyAlignment="1">
      <alignment horizontal="left" vertical="center" wrapText="1"/>
    </xf>
    <xf numFmtId="0" fontId="10" fillId="3" borderId="12" xfId="0" applyFont="1" applyFill="1" applyBorder="1" applyAlignment="1">
      <alignment horizontal="center" vertical="center" wrapText="1"/>
    </xf>
    <xf numFmtId="0" fontId="4" fillId="0" borderId="12" xfId="0" applyFont="1" applyBorder="1" applyAlignment="1">
      <alignment horizontal="center" vertical="center" wrapText="1"/>
    </xf>
    <xf numFmtId="0" fontId="4" fillId="0" borderId="12" xfId="0" applyFont="1" applyBorder="1"/>
    <xf numFmtId="3" fontId="10" fillId="3" borderId="12" xfId="0" applyNumberFormat="1" applyFont="1" applyFill="1" applyBorder="1" applyAlignment="1">
      <alignment horizontal="center" vertical="center" wrapText="1"/>
    </xf>
    <xf numFmtId="3" fontId="4" fillId="0" borderId="12" xfId="0" applyNumberFormat="1" applyFont="1" applyBorder="1"/>
    <xf numFmtId="49" fontId="10" fillId="3" borderId="12" xfId="0" applyNumberFormat="1" applyFont="1" applyFill="1" applyBorder="1" applyAlignment="1">
      <alignment horizontal="center" vertical="center" wrapText="1"/>
    </xf>
    <xf numFmtId="0" fontId="21" fillId="6" borderId="12" xfId="0" applyFont="1" applyFill="1" applyBorder="1" applyAlignment="1">
      <alignment horizontal="left" vertical="center"/>
    </xf>
    <xf numFmtId="0" fontId="23" fillId="6" borderId="12" xfId="0" applyFont="1" applyFill="1" applyBorder="1" applyAlignment="1">
      <alignment vertical="center"/>
    </xf>
    <xf numFmtId="0" fontId="4" fillId="0" borderId="12" xfId="0" applyFont="1" applyBorder="1" applyAlignment="1">
      <alignment vertical="center"/>
    </xf>
    <xf numFmtId="0" fontId="19" fillId="0" borderId="12" xfId="0" applyFont="1" applyBorder="1" applyAlignment="1">
      <alignment horizontal="left" vertical="center" wrapText="1"/>
    </xf>
    <xf numFmtId="0" fontId="21" fillId="9" borderId="12" xfId="0" applyFont="1" applyFill="1" applyBorder="1" applyAlignment="1">
      <alignment horizontal="left" vertical="center" wrapText="1"/>
    </xf>
    <xf numFmtId="0" fontId="3" fillId="0" borderId="0" xfId="0" applyFont="1" applyAlignment="1">
      <alignment horizontal="left" vertical="top" wrapText="1"/>
    </xf>
    <xf numFmtId="0" fontId="3" fillId="0" borderId="0" xfId="0" applyFont="1" applyAlignment="1">
      <alignment horizontal="left" vertical="top"/>
    </xf>
    <xf numFmtId="0" fontId="3" fillId="0" borderId="0" xfId="0" applyFont="1" applyAlignment="1">
      <alignment horizontal="left" vertical="center"/>
    </xf>
    <xf numFmtId="0" fontId="3" fillId="0" borderId="2" xfId="0" applyFont="1" applyBorder="1" applyAlignment="1">
      <alignment horizontal="left" vertical="center"/>
    </xf>
    <xf numFmtId="0" fontId="3" fillId="0" borderId="1" xfId="0" applyFont="1" applyBorder="1" applyAlignment="1">
      <alignment horizontal="left" vertical="center" wrapText="1"/>
    </xf>
    <xf numFmtId="0" fontId="3" fillId="0" borderId="2" xfId="0" applyFont="1" applyBorder="1" applyAlignment="1">
      <alignment horizontal="left" vertical="center" wrapText="1"/>
    </xf>
    <xf numFmtId="3" fontId="3" fillId="0" borderId="1" xfId="0" applyNumberFormat="1" applyFont="1" applyBorder="1" applyAlignment="1">
      <alignment horizontal="right" vertical="center"/>
    </xf>
    <xf numFmtId="3" fontId="3" fillId="0" borderId="2" xfId="0" applyNumberFormat="1" applyFont="1" applyBorder="1" applyAlignment="1">
      <alignment horizontal="right" vertical="center"/>
    </xf>
    <xf numFmtId="0" fontId="3" fillId="48" borderId="1" xfId="0" applyFont="1" applyFill="1" applyBorder="1" applyAlignment="1">
      <alignment horizontal="left" vertical="center"/>
    </xf>
    <xf numFmtId="0" fontId="3" fillId="48" borderId="2" xfId="0" applyFont="1" applyFill="1" applyBorder="1" applyAlignment="1">
      <alignment horizontal="left" vertical="center"/>
    </xf>
    <xf numFmtId="0" fontId="3" fillId="48" borderId="1" xfId="0" applyFont="1" applyFill="1" applyBorder="1" applyAlignment="1">
      <alignment horizontal="left" vertical="center" wrapText="1"/>
    </xf>
    <xf numFmtId="0" fontId="3" fillId="48" borderId="2" xfId="0" applyFont="1" applyFill="1" applyBorder="1" applyAlignment="1">
      <alignment horizontal="left" vertical="center" wrapText="1"/>
    </xf>
    <xf numFmtId="3" fontId="3" fillId="48" borderId="1" xfId="0" applyNumberFormat="1" applyFont="1" applyFill="1" applyBorder="1" applyAlignment="1">
      <alignment horizontal="right" vertical="center"/>
    </xf>
    <xf numFmtId="3" fontId="3" fillId="48" borderId="2" xfId="0" applyNumberFormat="1" applyFont="1" applyFill="1" applyBorder="1" applyAlignment="1">
      <alignment horizontal="right" vertical="center"/>
    </xf>
    <xf numFmtId="0" fontId="3" fillId="0" borderId="1" xfId="0" applyFont="1" applyBorder="1" applyAlignment="1">
      <alignment horizontal="left" vertical="center"/>
    </xf>
    <xf numFmtId="0" fontId="3" fillId="0" borderId="1" xfId="0" applyFont="1" applyBorder="1" applyAlignment="1">
      <alignment horizontal="center" vertical="center"/>
    </xf>
    <xf numFmtId="0" fontId="3" fillId="0" borderId="0" xfId="0" applyFont="1" applyAlignment="1">
      <alignment horizontal="center" vertical="center"/>
    </xf>
    <xf numFmtId="3" fontId="3" fillId="0" borderId="0" xfId="0" applyNumberFormat="1" applyFont="1" applyAlignment="1">
      <alignment horizontal="right" vertical="center"/>
    </xf>
    <xf numFmtId="0" fontId="3" fillId="48" borderId="0" xfId="0" applyFont="1" applyFill="1" applyAlignment="1">
      <alignment horizontal="left" vertical="center"/>
    </xf>
    <xf numFmtId="0" fontId="3" fillId="48" borderId="1" xfId="0" applyFont="1" applyFill="1" applyBorder="1" applyAlignment="1">
      <alignment horizontal="center" vertical="center"/>
    </xf>
    <xf numFmtId="0" fontId="3" fillId="48" borderId="0" xfId="0" applyFont="1" applyFill="1" applyAlignment="1">
      <alignment horizontal="center" vertical="center"/>
    </xf>
    <xf numFmtId="0" fontId="3" fillId="48" borderId="2" xfId="0" applyFont="1" applyFill="1" applyBorder="1" applyAlignment="1">
      <alignment horizontal="center" vertical="center"/>
    </xf>
    <xf numFmtId="3" fontId="3" fillId="48" borderId="0" xfId="0" applyNumberFormat="1" applyFont="1" applyFill="1" applyAlignment="1">
      <alignment horizontal="right" vertical="center"/>
    </xf>
  </cellXfs>
  <cellStyles count="48">
    <cellStyle name="20% - Isticanje1" xfId="22" builtinId="30" customBuiltin="1"/>
    <cellStyle name="20% - Isticanje2" xfId="25" builtinId="34" customBuiltin="1"/>
    <cellStyle name="20% - Isticanje3" xfId="28" builtinId="38" customBuiltin="1"/>
    <cellStyle name="20% - Isticanje4" xfId="31" builtinId="42" customBuiltin="1"/>
    <cellStyle name="20% - Isticanje5" xfId="34" builtinId="46" customBuiltin="1"/>
    <cellStyle name="20% - Isticanje6" xfId="37" builtinId="50" customBuiltin="1"/>
    <cellStyle name="40% - Isticanje1" xfId="23" builtinId="31" customBuiltin="1"/>
    <cellStyle name="40% - Isticanje2" xfId="26" builtinId="35" customBuiltin="1"/>
    <cellStyle name="40% - Isticanje3" xfId="29" builtinId="39" customBuiltin="1"/>
    <cellStyle name="40% - Isticanje4" xfId="32" builtinId="43" customBuiltin="1"/>
    <cellStyle name="40% - Isticanje5" xfId="35" builtinId="47" customBuiltin="1"/>
    <cellStyle name="40% - Isticanje6" xfId="38" builtinId="51" customBuiltin="1"/>
    <cellStyle name="60% - Isticanje1 2" xfId="42" xr:uid="{044D4192-7342-486A-AE8B-DFEDBD51F33C}"/>
    <cellStyle name="60% - Isticanje2 2" xfId="43" xr:uid="{EE1CAB98-948C-43C3-9107-2D93EB04B23D}"/>
    <cellStyle name="60% - Isticanje3 2" xfId="44" xr:uid="{9C0D8037-4F56-4E02-9816-17FA2703E40D}"/>
    <cellStyle name="60% - Isticanje4 2" xfId="45" xr:uid="{3BDCC5C5-3DFA-4967-B6EC-B98B5EDB8941}"/>
    <cellStyle name="60% - Isticanje5 2" xfId="46" xr:uid="{94695767-E96B-4F82-90D7-0BD49C73EBC6}"/>
    <cellStyle name="60% - Isticanje6 2" xfId="47" xr:uid="{CC765801-FB7A-483B-825F-148B2D8E4B1E}"/>
    <cellStyle name="Bilješka 2" xfId="41" xr:uid="{8E473EFF-4F2F-4130-B65A-CEFF7C39C3B2}"/>
    <cellStyle name="Dobro" xfId="11" builtinId="26" customBuiltin="1"/>
    <cellStyle name="Hyperlink 2" xfId="2" xr:uid="{00000000-0005-0000-0000-000000000000}"/>
    <cellStyle name="Isticanje1" xfId="21" builtinId="29" customBuiltin="1"/>
    <cellStyle name="Isticanje2" xfId="24" builtinId="33" customBuiltin="1"/>
    <cellStyle name="Isticanje3" xfId="27" builtinId="37" customBuiltin="1"/>
    <cellStyle name="Isticanje4" xfId="30" builtinId="41" customBuiltin="1"/>
    <cellStyle name="Isticanje5" xfId="33" builtinId="45" customBuiltin="1"/>
    <cellStyle name="Isticanje6" xfId="36" builtinId="49" customBuiltin="1"/>
    <cellStyle name="Izlaz" xfId="14" builtinId="21" customBuiltin="1"/>
    <cellStyle name="Izračun" xfId="15" builtinId="22" customBuiltin="1"/>
    <cellStyle name="Loše" xfId="12" builtinId="27" customBuiltin="1"/>
    <cellStyle name="Naslov" xfId="6" builtinId="15" customBuiltin="1"/>
    <cellStyle name="Naslov 1" xfId="7" builtinId="16" customBuiltin="1"/>
    <cellStyle name="Naslov 2" xfId="8" builtinId="17" customBuiltin="1"/>
    <cellStyle name="Naslov 3" xfId="9" builtinId="18" customBuiltin="1"/>
    <cellStyle name="Naslov 4" xfId="10" builtinId="19" customBuiltin="1"/>
    <cellStyle name="Neutralno 2" xfId="40" xr:uid="{5D711965-34FF-423E-AB86-A3DF05B59778}"/>
    <cellStyle name="Normal 2" xfId="3" xr:uid="{00000000-0005-0000-0000-000002000000}"/>
    <cellStyle name="Normal 2 2" xfId="5" xr:uid="{00000000-0005-0000-0000-000003000000}"/>
    <cellStyle name="Normal 3" xfId="4" xr:uid="{00000000-0005-0000-0000-000004000000}"/>
    <cellStyle name="Normalno" xfId="0" builtinId="0"/>
    <cellStyle name="Normalno 2" xfId="39" xr:uid="{2BAB79F3-5A0B-4269-97AA-B0E1E30A8A1F}"/>
    <cellStyle name="Povezana ćelija" xfId="16" builtinId="24" customBuiltin="1"/>
    <cellStyle name="Provjera ćelije" xfId="17" builtinId="23" customBuiltin="1"/>
    <cellStyle name="Style 1" xfId="1" xr:uid="{00000000-0005-0000-0000-000005000000}"/>
    <cellStyle name="Tekst objašnjenja" xfId="19" builtinId="53" customBuiltin="1"/>
    <cellStyle name="Tekst upozorenja" xfId="18" builtinId="11" customBuiltin="1"/>
    <cellStyle name="Ukupni zbroj" xfId="20" builtinId="25" customBuiltin="1"/>
    <cellStyle name="Unos" xfId="13" builtinId="20" customBuiltin="1"/>
  </cellStyles>
  <dxfs count="1">
    <dxf>
      <font>
        <b/>
        <i val="0"/>
        <condense val="0"/>
        <extend val="0"/>
        <color indexed="16"/>
      </font>
      <fill>
        <patternFill>
          <bgColor indexed="11"/>
        </patternFill>
      </fill>
    </dxf>
  </dxfs>
  <tableStyles count="1" defaultTableStyle="TableStyleMedium2" defaultPivotStyle="PivotStyleLight16">
    <tableStyle name="Invisible" pivot="0" table="0" count="0" xr9:uid="{2247F3D6-676A-4A05-BCF1-6E8C4E8B92AC}"/>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1">
    <xs:schema xmlns:xs="http://www.w3.org/2001/XMLSchema" xmlns="" attributeFormDefault="unqualified" elementFormDefault="qualified">
      <xs:simpleType name="Integer_TD4_POS_NOZ___1">
        <xs:restriction base="xs:integer">
          <xs:whiteSpace value="collapse" fixed="true"/>
          <xs:maxInclusive value="2060" fixed="true"/>
          <xs:minInclusive value="2000" fixed="true"/>
          <xs:totalDigits value="4" fixed="true"/>
          <xs:pattern value="[0-9]{0,4}"/>
        </xs:restriction>
      </xs:simpleType>
      <xs:simpleType name="Integer_TD1_POS_NOZ___2">
        <xs:restriction base="xs:integer">
          <xs:whiteSpace value="collapse" fixed="true"/>
          <xs:maxInclusive value="4" fixed="true"/>
          <xs:minInclusive value="1" fixed="true"/>
          <xs:totalDigits value="1" fixed="true"/>
        </xs:restriction>
      </xs:simpleType>
      <xs:simpleType name="ExternalList___3">
        <xs:restriction base="xs:string">
          <xs:whiteSpace value="preserve" fixed="true"/>
          <xs:enumeration value="204">
            <xs:annotation>
              <xs:documentation>Kutjevo d.d.</xs:documentation>
            </xs:annotation>
          </xs:enumeration>
          <xs:enumeration value="233">
            <xs:annotation>
              <xs:documentation>Ericsson Nikola Tesla d.d.</xs:documentation>
            </xs:annotation>
          </xs:enumeration>
          <xs:enumeration value="273">
            <xs:annotation>
              <xs:documentation>Hrvatski Telekom d.d.</xs:documentation>
            </xs:annotation>
          </xs:enumeration>
          <xs:enumeration value="330">
            <xs:annotation>
              <xs:documentation>Brodomerkur d.d.</xs:documentation>
            </xs:annotation>
          </xs:enumeration>
          <xs:enumeration value="360">
            <xs:annotation>
              <xs:documentation>Turisthotel d.d.</xs:documentation>
            </xs:annotation>
          </xs:enumeration>
          <xs:enumeration value="382">
            <xs:annotation>
              <xs:documentation>AD Plastik d.d.</xs:documentation>
            </xs:annotation>
          </xs:enumeration>
          <xs:enumeration value="393">
            <xs:annotation>
              <xs:documentation>Hoteli Haludovo Malinska d.d.</xs:documentation>
            </xs:annotation>
          </xs:enumeration>
          <xs:enumeration value="433">
            <xs:annotation>
              <xs:documentation>Plava laguna d.d.</xs:documentation>
            </xs:annotation>
          </xs:enumeration>
          <xs:enumeration value="501">
            <xs:annotation>
              <xs:documentation>Končar - Elektroindustrija d.d.</xs:documentation>
            </xs:annotation>
          </xs:enumeration>
          <xs:enumeration value="568">
            <xs:annotation>
              <xs:documentation>Jadranski naftovod d.d.</xs:documentation>
            </xs:annotation>
          </xs:enumeration>
          <xs:enumeration value="594">
            <xs:annotation>
              <xs:documentation>VJESNIK d.d. u likvidaciji</xs:documentation>
            </xs:annotation>
          </xs:enumeration>
          <xs:enumeration value="637">
            <xs:annotation>
              <xs:documentation>Croatia Airlines d.d.</xs:documentation>
            </xs:annotation>
          </xs:enumeration>
          <xs:enumeration value="680">
            <xs:annotation>
              <xs:documentation>ŽITO d.d.</xs:documentation>
            </xs:annotation>
          </xs:enumeration>
          <xs:enumeration value="797">
            <xs:annotation>
              <xs:documentation>Lošinjska plovidba - Holding d.d.</xs:documentation>
            </xs:annotation>
          </xs:enumeration>
          <xs:enumeration value="808">
            <xs:annotation>
              <xs:documentation>Hoteli Jadran d.d.</xs:documentation>
            </xs:annotation>
          </xs:enumeration>
          <xs:enumeration value="847">
            <xs:annotation>
              <xs:documentation>Kraš d.d.</xs:documentation>
            </xs:annotation>
          </xs:enumeration>
          <xs:enumeration value="951">
            <xs:annotation>
              <xs:documentation>Maraska d.d.</xs:documentation>
            </xs:annotation>
          </xs:enumeration>
          <xs:enumeration value="952">
            <xs:annotation>
              <xs:documentation>Zagrebačke pekarne Klara d.d.</xs:documentation>
            </xs:annotation>
          </xs:enumeration>
          <xs:enumeration value="1121">
            <xs:annotation>
              <xs:documentation>Liburnia riviera hoteli d.d.</xs:documentation>
            </xs:annotation>
          </xs:enumeration>
          <xs:enumeration value="1141">
            <xs:annotation>
              <xs:documentation>Petrokemija d.d.</xs:documentation>
            </xs:annotation>
          </xs:enumeration>
          <xs:enumeration value="1147">
            <xs:annotation>
              <xs:documentation>PIK Rijeka d.d.</xs:documentation>
            </xs:annotation>
          </xs:enumeration>
          <xs:enumeration value="1181">
            <xs:annotation>
              <xs:documentation>Adriatic Croatia International Club d.d.</xs:documentation>
            </xs:annotation>
          </xs:enumeration>
          <xs:enumeration value="1187">
            <xs:annotation>
              <xs:documentation>Atlantska plovidba d.d.</xs:documentation>
            </xs:annotation>
          </xs:enumeration>
          <xs:enumeration value="1196">
            <xs:annotation>
              <xs:documentation>Bilokalnik - IPA d.d.</xs:documentation>
            </xs:annotation>
          </xs:enumeration>
          <xs:enumeration value="1200">
            <xs:annotation>
              <xs:documentation>Brionka d.d.</xs:documentation>
            </xs:annotation>
          </xs:enumeration>
          <xs:enumeration value="1203">
            <xs:annotation>
              <xs:documentation>3. MAJ brodogradilište d.d. u stečaju</xs:documentation>
            </xs:annotation>
          </xs:enumeration>
          <xs:enumeration value="1214">
            <xs:annotation>
              <xs:documentation>Čakovečki mlinovi d.d.</xs:documentation>
            </xs:annotation>
          </xs:enumeration>
          <xs:enumeration value="1215">
            <xs:annotation>
              <xs:documentation>Čateks d.d.</xs:documentation>
            </xs:annotation>
          </xs:enumeration>
          <xs:enumeration value="1216">
            <xs:annotation>
              <xs:documentation>Dalekovod d.d.</xs:documentation>
            </xs:annotation>
          </xs:enumeration>
          <xs:enumeration value="1221">
            <xs:annotation>
              <xs:documentation>Domaća tvornica rublja d.d.</xs:documentation>
            </xs:annotation>
          </xs:enumeration>
          <xs:enumeration value="1230">
            <xs:annotation>
              <xs:documentation>ĐURO ĐAKOVIĆ GRUPA d.d.</xs:documentation>
            </xs:annotation>
          </xs:enumeration>
          <xs:enumeration value="1260">
            <xs:annotation>
              <xs:documentation>Hoteli Maestral d.d.</xs:documentation>
            </xs:annotation>
          </xs:enumeration>
          <xs:enumeration value="1271">
            <xs:annotation>
              <xs:documentation>Ilirija d.d.</xs:documentation>
            </xs:annotation>
          </xs:enumeration>
          <xs:enumeration value="1277">
            <xs:annotation>
              <xs:documentation>Istra d.d.</xs:documentation>
            </xs:annotation>
          </xs:enumeration>
          <xs:enumeration value="1285">
            <xs:annotation>
              <xs:documentation>JADRAN d.d.</xs:documentation>
            </xs:annotation>
          </xs:enumeration>
          <xs:enumeration value="1290">
            <xs:annotation>
              <xs:documentation>JADRAN tvornica čarapa d.d. u stečaju</xs:documentation>
            </xs:annotation>
          </xs:enumeration>
          <xs:enumeration value="1311">
            <xs:annotation>
              <xs:documentation>Koestlin d.d.</xs:documentation>
            </xs:annotation>
          </xs:enumeration>
          <xs:enumeration value="1312">
            <xs:annotation>
              <xs:documentation>Koka d.d.</xs:documentation>
            </xs:annotation>
          </xs:enumeration>
          <xs:enumeration value="1315">
            <xs:annotation>
              <xs:documentation>Končar - Distributivni i specijalni transformatori d.d.</xs:documentation>
            </xs:annotation>
          </xs:enumeration>
          <xs:enumeration value="1326">
            <xs:annotation>
              <xs:documentation>Koteks d.d.</xs:documentation>
            </xs:annotation>
          </xs:enumeration>
          <xs:enumeration value="1333">
            <xs:annotation>
              <xs:documentation>Luka Rijeka d.d.</xs:documentation>
            </xs:annotation>
          </xs:enumeration>
          <xs:enumeration value="1339">
            <xs:annotation>
              <xs:documentation>Medika d.d.</xs:documentation>
            </xs:annotation>
          </xs:enumeration>
          <xs:enumeration value="1378">
            <xs:annotation>
              <xs:documentation>RIZ - Odašiljači d.d. u stečaju</xs:documentation>
            </xs:annotation>
          </xs:enumeration>
          <xs:enumeration value="1383">
            <xs:annotation>
              <xs:documentation>Saponia d.d.</xs:documentation>
            </xs:annotation>
          </xs:enumeration>
          <xs:enumeration value="1392">
            <xs:annotation>
              <xs:documentation>Solaris d.d.</xs:documentation>
            </xs:annotation>
          </xs:enumeration>
          <xs:enumeration value="1398">
            <xs:annotation>
              <xs:documentation>Tehnika d.d.</xs:documentation>
            </xs:annotation>
          </xs:enumeration>
          <xs:enumeration value="1400">
            <xs:annotation>
              <xs:documentation>Tekstilpromet d.d.</xs:documentation>
            </xs:annotation>
          </xs:enumeration>
          <xs:enumeration value="1413">
            <xs:annotation>
              <xs:documentation>Uljanik d.d. - u stečaju</xs:documentation>
            </xs:annotation>
          </xs:enumeration>
          <xs:enumeration value="1420">
            <xs:annotation>
              <xs:documentation>Varteks d.d.</xs:documentation>
            </xs:annotation>
          </xs:enumeration>
          <xs:enumeration value="1442">
            <xs:annotation>
              <xs:documentation>Zvečevo d.d.</xs:documentation>
            </xs:annotation>
          </xs:enumeration>
          <xs:enumeration value="1461">
            <xs:annotation>
              <xs:documentation>Institut IGH d.d.</xs:documentation>
            </xs:annotation>
          </xs:enumeration>
          <xs:enumeration value="1463">
            <xs:annotation>
              <xs:documentation>Jadroplov d.d.</xs:documentation>
            </xs:annotation>
          </xs:enumeration>
          <xs:enumeration value="1569">
            <xs:annotation>
              <xs:documentation>Viro tvornica šećera d.d.</xs:documentation>
            </xs:annotation>
          </xs:enumeration>
          <xs:enumeration value="1618">
            <xs:annotation>
              <xs:documentation>Jelsa d.d.</xs:documentation>
            </xs:annotation>
          </xs:enumeration>
          <xs:enumeration value="1619">
            <xs:annotation>
              <xs:documentation>AUTO HRVATSKA d.d.</xs:documentation>
            </xs:annotation>
          </xs:enumeration>
          <xs:enumeration value="1627">
            <xs:annotation>
              <xs:documentation>Podravka d.d.</xs:documentation>
            </xs:annotation>
          </xs:enumeration>
          <xs:enumeration value="1644">
            <xs:annotation>
              <xs:documentation>MODRA ŠPILJA d.d.</xs:documentation>
            </xs:annotation>
          </xs:enumeration>
          <xs:enumeration value="1665">
            <xs:annotation>
              <xs:documentation>Arena Hospitality Group d.d.</xs:documentation>
            </xs:annotation>
          </xs:enumeration>
          <xs:enumeration value="1736">
            <xs:annotation>
              <xs:documentation>BRODOGRADILIŠTE VIKTOR LENAC d.d.</xs:documentation>
            </xs:annotation>
          </xs:enumeration>
          <xs:enumeration value="1928">
            <xs:annotation>
              <xs:documentation>Vis d.d.</xs:documentation>
            </xs:annotation>
          </xs:enumeration>
          <xs:enumeration value="2102">
            <xs:annotation>
              <xs:documentation>Jadroagent d.d.</xs:documentation>
            </xs:annotation>
          </xs:enumeration>
          <xs:enumeration value="2160">
            <xs:annotation>
              <xs:documentation>Dubrovačko primorje d.o.o.</xs:documentation>
            </xs:annotation>
          </xs:enumeration>
          <xs:enumeration value="2293">
            <xs:annotation>
              <xs:documentation>TOKIĆ d.d.</xs:documentation>
            </xs:annotation>
          </xs:enumeration>
          <xs:enumeration value="2338">
            <xs:annotation>
              <xs:documentation>ALPHA ADRIATIC pomorski promet dioničko društvo</xs:documentation>
            </xs:annotation>
          </xs:enumeration>
          <xs:enumeration value="2410">
            <xs:annotation>
              <xs:documentation>Imperial Riviera d.d.</xs:documentation>
            </xs:annotation>
          </xs:enumeration>
          <xs:enumeration value="2416">
            <xs:annotation>
              <xs:documentation>MEDORA HOTELI I LJETOVALIŠTA d.d.</xs:documentation>
            </xs:annotation>
          </xs:enumeration>
          <xs:enumeration value="2457">
            <xs:annotation>
              <xs:documentation>Ingra d.d.</xs:documentation>
            </xs:annotation>
          </xs:enumeration>
          <xs:enumeration value="2560">
            <xs:annotation>
              <xs:documentation>INA - Industrija nafte d.d.</xs:documentation>
            </xs:annotation>
          </xs:enumeration>
          <xs:enumeration value="2574">
            <xs:annotation>
              <xs:documentation>Luka Ploče d.d.</xs:documentation>
            </xs:annotation>
          </xs:enumeration>
          <xs:enumeration value="2588">
            <xs:annotation>
              <xs:documentation>Atlantic Grupa d.d.</xs:documentation>
            </xs:annotation>
          </xs:enumeration>
          <xs:enumeration value="2727">
            <xs:annotation>
              <xs:documentation>VILLA DUBROVNIK HOTELSKO - TURISTIČKO DIONIČKO DRUŠTVO</xs:documentation>
            </xs:annotation>
          </xs:enumeration>
          <xs:enumeration value="3309">
            <xs:annotation>
              <xs:documentation>Adris Grupa d.d.</xs:documentation>
            </xs:annotation>
          </xs:enumeration>
          <xs:enumeration value="3709">
            <xs:annotation>
              <xs:documentation>Terra Firma d.d.</xs:documentation>
            </xs:annotation>
          </xs:enumeration>
          <xs:enumeration value="3722">
            <xs:annotation>
              <xs:documentation>Maistra d.d.</xs:documentation>
            </xs:annotation>
          </xs:enumeration>
          <xs:enumeration value="3817">
            <xs:annotation>
              <xs:documentation>Terra Mediterranea d.d.</xs:documentation>
            </xs:annotation>
          </xs:enumeration>
          <xs:enumeration value="3983">
            <xs:annotation>
              <xs:documentation>HELIOS FAROS d.d.</xs:documentation>
            </xs:annotation>
          </xs:enumeration>
          <xs:enumeration value="4409">
            <xs:annotation>
              <xs:documentation>Hoteli Vodice d.d.</xs:documentation>
            </xs:annotation>
          </xs:enumeration>
          <xs:enumeration value="4575">
            <xs:annotation>
              <xs:documentation>Excelsa nekretnine d.d.</xs:documentation>
            </xs:annotation>
          </xs:enumeration>
          <xs:enumeration value="4969">
            <xs:annotation>
              <xs:documentation>Vodoprivreda Zagreb d.d.</xs:documentation>
            </xs:annotation>
          </xs:enumeration>
          <xs:enumeration value="5158">
            <xs:annotation>
              <xs:documentation>SUNCE HOTELI d.d. za turizam i ugostiteljstvo</xs:documentation>
            </xs:annotation>
          </xs:enumeration>
          <xs:enumeration value="5579">
            <xs:annotation>
              <xs:documentation>Quaestus nekretnine d.d. zatvoreni investicijski fond s javnom ponudom za ulaganje u nekretnine - u likvidaciji</xs:documentation>
            </xs:annotation>
          </xs:enumeration>
          <xs:enumeration value="15268">
            <xs:annotation>
              <xs:documentation>PROFESSIO ENERGIA d.d.</xs:documentation>
            </xs:annotation>
          </xs:enumeration>
          <xs:enumeration value="15989">
            <xs:annotation>
              <xs:documentation>GRANOLIO D.D.</xs:documentation>
            </xs:annotation>
          </xs:enumeration>
          <xs:enumeration value="30559">
            <xs:annotation>
              <xs:documentation>TANKERSKA NEXT GENERATION d.d.</xs:documentation>
            </xs:annotation>
          </xs:enumeration>
          <xs:enumeration value="30577">
            <xs:annotation>
              <xs:documentation>VALAMAR RIVIERA d.d.</xs:documentation>
            </xs:annotation>
          </xs:enumeration>
          <xs:enumeration value="90298">
            <xs:annotation>
              <xs:documentation>SPAN d.d.</xs:documentation>
            </xs:annotation>
          </xs:enumeration>
          <xs:enumeration value="92485">
            <xs:annotation>
              <xs:documentation>FTB TURIZAM d.d.</xs:documentation>
            </xs:annotation>
          </xs:enumeration>
          <xs:enumeration value="94048">
            <xs:annotation>
              <xs:documentation>Stanovi Jadran d.d. za poslovanje nekretninama</xs:documentation>
            </xs:annotation>
          </xs:enumeration>
          <xs:enumeration value="97643">
            <xs:annotation>
              <xs:documentation>BOSQAR d.d.</xs:documentation>
            </xs:annotation>
          </xs:enumeration>
          <xs:enumeration value="99445">
            <xs:annotation>
              <xs:documentation>THE GARDEN BREWERY d.d.</xs:documentation>
            </xs:annotation>
          </xs:enumeration>
          <xs:enumeration value="101766">
            <xs:annotation>
              <xs:documentation>CIAK Grupa d.d. za upravljanje društvima</xs:documentation>
            </xs:annotation>
          </xs:enumeration>
          <xs:enumeration value="102837">
            <xs:annotation>
              <xs:documentation>Primo Real Estate d.d.</xs:documentation>
            </xs:annotation>
          </xs:enumeration>
          <xs:enumeration value="103445">
            <xs:annotation>
              <xs:documentation>Quattro logistika d.d.</xs:documentation>
            </xs:annotation>
          </xs:enumeration>
          <xs:enumeration value="104011">
            <xs:annotation>
              <xs:documentation>MON PERIN D.D.</xs:documentation>
            </xs:annotation>
          </xs:enumeration>
          <xs:enumeration value="118729">
            <xs:annotation>
              <xs:documentation>ING-GRAD dioničko društvo za specijalne radove u graditeljstvu</xs:documentation>
            </xs:annotation>
          </xs:enumeration>
        </xs:restriction>
      </xs:simpleType>
      <xs:simpleType name="EnumList_Konsolidirano___4">
        <xs:restriction base="xs:string">
          <xs:whiteSpace value="preserve" fixed="true"/>
          <xs:enumeration value="KD">
            <xs:annotation>
              <xs:documentation>Konsolidirano</xs:documentation>
            </xs:annotation>
          </xs:enumeration>
          <xs:enumeration value="KN">
            <xs:annotation>
              <xs:documentation>Nekonsolidirano</xs:documentation>
            </xs:annotation>
          </xs:enumeration>
        </xs:restriction>
      </xs:simpleType>
      <xs:simpleType name="Decimal_TD18_FD2___5">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TD18_FD6___6">
        <xs:restriction base="xs:decimal">
          <xs:whiteSpace value="collapse" fixed="true"/>
          <xs:maxInclusive value="999999999999.999999" fixed="true"/>
          <xs:minInclusive value="-999999999999.999999" fixed="true"/>
          <xs:totalDigits value="18" fixed="true"/>
          <xs:fractionDigits value="6" fixed="true"/>
        </xs:restriction>
      </xs:simpleType>
      <xs:simpleType name="Decimal_TD14_FD2___7">
        <xs:restriction base="xs:decimal">
          <xs:whiteSpace value="collapse" fixed="true"/>
          <xs:maxInclusive value="999999999999.99" fixed="true"/>
          <xs:minInclusive value="-999999999999.99" fixed="true"/>
          <xs:totalDigits value="14" fixed="true"/>
          <xs:fractionDigits value="2" fixed="true"/>
        </xs:restriction>
      </xs:simpleType>
      <xs:simpleType name="Decimal_TD18_FD2___8">
        <xs:restriction base="xs:decimal">
          <xs:whiteSpace value="collapse" fixed="true"/>
          <xs:maxInclusive value="9999999999999999.99" fixed="true"/>
          <xs:minInclusive value="-9999999999999999.99" fixed="true"/>
          <xs:totalDigits value="18" fixed="true"/>
          <xs:fractionDigits value="2" fixed="true"/>
        </xs:restriction>
      </xs:simpleType>
      <xs:simpleType name="Decimal___9">
        <xs:restriction base="xs:decimal">
          <xs:whiteSpace value="collapse" fixed="true"/>
        </xs:restriction>
      </xs:simpleType>
      <xs:complexType name="FormType_Izvjesce">
        <xs:annotation>
          <xs:documentation>Obrazac zaglavlja</xs:documentation>
        </xs:annotation>
        <xs:all>
          <xs:element name="Godina" type="Integer_TD4_POS_NOZ___1" nillable="false" minOccurs="1" maxOccurs="1">
            <xs:annotation>
              <xs:documentation>Godina</xs:documentation>
            </xs:annotation>
          </xs:element>
          <xs:element name="Period" type="Integer_TD1_POS_NOZ___2" nillable="false" minOccurs="1" maxOccurs="1">
            <xs:annotation>
              <xs:documentation>Kvartal</xs:documentation>
            </xs:annotation>
          </xs:element>
          <xs:element name="sif_ust" type="ExternalList___3" nillable="false" minOccurs="1" maxOccurs="1">
            <xs:annotation>
              <xs:documentation>Šifra ustanove</xs:documentation>
            </xs:annotation>
          </xs:element>
          <xs:element name="AtribIzv" type="EnumList_Konsolidirano___4" nillable="false" minOccurs="1" maxOccurs="1">
            <xs:annotation>
              <xs:documentation>Konsolidirano</xs:documentation>
            </xs:annotation>
          </xs:element>
        </xs:all>
      </xs:complexType>
      <xs:complexType name="FormType_IFP-TFI-IZD-POD-E_1000976">
        <xs:annotation>
          <xs:documentation>Izvještaj o financijskom položaju, opći izdavatelji, tromjesečni</xs:documentation>
        </xs:annotation>
        <xs:all>
          <xs:element name="P1074366" type="Decimal_TD18_FD2___5" nillable="false" minOccurs="1" maxOccurs="1"/>
          <xs:element name="P1074367" type="Decimal_TD18_FD2___5" nillable="false" minOccurs="1" maxOccurs="1"/>
          <xs:element name="P1074368" type="Decimal_TD18_FD2___5" nillable="false" minOccurs="1" maxOccurs="1"/>
          <xs:element name="P1074369" type="Decimal_TD18_FD2___5" nillable="false" minOccurs="1" maxOccurs="1"/>
          <xs:element name="P1074370" type="Decimal_TD18_FD2___5" nillable="false" minOccurs="1" maxOccurs="1"/>
          <xs:element name="P1074371" type="Decimal_TD18_FD2___5" nillable="false" minOccurs="1" maxOccurs="1"/>
          <xs:element name="P1074372" type="Decimal_TD18_FD2___5" nillable="false" minOccurs="1" maxOccurs="1"/>
          <xs:element name="P1074373" type="Decimal_TD18_FD2___5" nillable="false" minOccurs="1" maxOccurs="1"/>
          <xs:element name="P1074374" type="Decimal_TD18_FD2___5" nillable="false" minOccurs="1" maxOccurs="1"/>
          <xs:element name="P1074375" type="Decimal_TD18_FD2___5" nillable="false" minOccurs="1" maxOccurs="1"/>
          <xs:element name="P1074376" type="Decimal_TD18_FD2___5" nillable="false" minOccurs="1" maxOccurs="1"/>
          <xs:element name="P1074491" type="Decimal_TD18_FD2___5" nillable="false" minOccurs="1" maxOccurs="1"/>
          <xs:element name="P1074492" type="Decimal_TD18_FD2___5" nillable="false" minOccurs="1" maxOccurs="1"/>
          <xs:element name="P1074493" type="Decimal_TD18_FD2___5" nillable="false" minOccurs="1" maxOccurs="1"/>
          <xs:element name="P1074494" type="Decimal_TD18_FD2___5" nillable="false" minOccurs="1" maxOccurs="1"/>
          <xs:element name="P1074575" type="Decimal_TD18_FD2___5" nillable="false" minOccurs="1" maxOccurs="1"/>
          <xs:element name="P1074576" type="Decimal_TD18_FD2___5" nillable="false" minOccurs="1" maxOccurs="1"/>
          <xs:element name="P1074577" type="Decimal_TD18_FD2___5" nillable="false" minOccurs="1" maxOccurs="1"/>
          <xs:element name="P1074578" type="Decimal_TD18_FD2___5" nillable="false" minOccurs="1" maxOccurs="1"/>
          <xs:element name="P1074579" type="Decimal_TD18_FD2___5" nillable="false" minOccurs="1" maxOccurs="1"/>
          <xs:element name="P1074656" type="Decimal_TD18_FD2___5" nillable="false" minOccurs="1" maxOccurs="1"/>
          <xs:element name="P1074657" type="Decimal_TD18_FD2___5" nillable="false" minOccurs="1" maxOccurs="1"/>
          <xs:element name="P1074658" type="Decimal_TD18_FD2___5" nillable="false" minOccurs="1" maxOccurs="1"/>
          <xs:element name="P1074659" type="Decimal_TD18_FD2___5" nillable="false" minOccurs="1" maxOccurs="1"/>
          <xs:element name="P1074894" type="Decimal_TD18_FD2___5" nillable="false" minOccurs="1" maxOccurs="1"/>
          <xs:element name="P1074895" type="Decimal_TD18_FD2___5" nillable="false" minOccurs="1" maxOccurs="1"/>
          <xs:element name="P1074896" type="Decimal_TD18_FD2___5" nillable="false" minOccurs="1" maxOccurs="1"/>
          <xs:element name="P1074897" type="Decimal_TD18_FD2___5" nillable="false" minOccurs="1" maxOccurs="1"/>
          <xs:element name="P1074898" type="Decimal_TD18_FD2___5" nillable="false" minOccurs="1" maxOccurs="1"/>
          <xs:element name="P1074899" type="Decimal_TD18_FD2___5" nillable="false" minOccurs="1" maxOccurs="1"/>
          <xs:element name="P1074900" type="Decimal_TD18_FD2___5" nillable="false" minOccurs="1" maxOccurs="1"/>
          <xs:element name="P1074901" type="Decimal_TD18_FD2___5" nillable="false" minOccurs="1" maxOccurs="1"/>
          <xs:element name="P1074902" type="Decimal_TD18_FD2___5" nillable="false" minOccurs="1" maxOccurs="1"/>
          <xs:element name="P1074903" type="Decimal_TD18_FD2___5" nillable="false" minOccurs="1" maxOccurs="1"/>
          <xs:element name="P1074904" type="Decimal_TD18_FD2___5" nillable="false" minOccurs="1" maxOccurs="1"/>
          <xs:element name="P1074905" type="Decimal_TD18_FD2___5" nillable="false" minOccurs="1" maxOccurs="1"/>
          <xs:element name="P1074906" type="Decimal_TD18_FD2___5" nillable="false" minOccurs="1" maxOccurs="1"/>
          <xs:element name="P1074907" type="Decimal_TD18_FD2___5" nillable="false" minOccurs="1" maxOccurs="1"/>
          <xs:element name="P1074908" type="Decimal_TD18_FD2___5" nillable="false" minOccurs="1" maxOccurs="1"/>
          <xs:element name="P1074909" type="Decimal_TD18_FD2___5" nillable="false" minOccurs="1" maxOccurs="1"/>
          <xs:element name="P1074910" type="Decimal_TD18_FD2___5" nillable="false" minOccurs="1" maxOccurs="1"/>
          <xs:element name="P1074912" type="Decimal_TD18_FD2___5" nillable="false" minOccurs="1" maxOccurs="1"/>
          <xs:element name="P1074914" type="Decimal_TD18_FD2___5" nillable="false" minOccurs="1" maxOccurs="1"/>
          <xs:element name="P1074916" type="Decimal_TD18_FD2___5" nillable="false" minOccurs="1" maxOccurs="1"/>
          <xs:element name="P1074918" type="Decimal_TD18_FD2___5" nillable="false" minOccurs="1" maxOccurs="1"/>
          <xs:element name="P1074921" type="Decimal_TD18_FD2___5" nillable="false" minOccurs="1" maxOccurs="1"/>
          <xs:element name="P1074927" type="Decimal_TD18_FD2___5" nillable="false" minOccurs="1" maxOccurs="1"/>
          <xs:element name="P1074947" type="Decimal_TD18_FD2___5" nillable="false" minOccurs="1" maxOccurs="1"/>
          <xs:element name="P1074949" type="Decimal_TD18_FD2___5" nillable="false" minOccurs="1" maxOccurs="1"/>
          <xs:element name="P1074951" type="Decimal_TD18_FD2___5" nillable="false" minOccurs="1" maxOccurs="1"/>
          <xs:element name="P1074954" type="Decimal_TD18_FD6___6" nillable="false" minOccurs="1" maxOccurs="1"/>
          <xs:element name="P1074956" type="Decimal_TD14_FD2___7" nillable="false" minOccurs="1" maxOccurs="1"/>
          <xs:element name="P1074958" type="Decimal_TD18_FD2___5" nillable="false" minOccurs="1" maxOccurs="1"/>
          <xs:element name="P1074960" type="Decimal_TD18_FD2___5" nillable="false" minOccurs="1" maxOccurs="1"/>
          <xs:element name="P1074962" type="Decimal_TD18_FD2___5" nillable="false" minOccurs="1" maxOccurs="1"/>
          <xs:element name="P1074964" type="Decimal_TD18_FD2___5" nillable="false" minOccurs="1" maxOccurs="1"/>
          <xs:element name="P1074923" type="Decimal_TD18_FD2___5" nillable="false" minOccurs="1" maxOccurs="1"/>
          <xs:element name="P1074925" type="Decimal_TD18_FD2___5" nillable="false" minOccurs="1" maxOccurs="1"/>
          <xs:element name="P1084406" type="Decimal_TD18_FD2___5" nillable="false" minOccurs="1" maxOccurs="1"/>
          <xs:element name="P1084407" type="Decimal_TD18_FD2___5" nillable="false" minOccurs="1" maxOccurs="1"/>
          <xs:element name="P1074967" type="Decimal_TD18_FD2___5" nillable="false" minOccurs="1" maxOccurs="1"/>
          <xs:element name="P1074973" type="Decimal_TD18_FD2___5" nillable="false" minOccurs="1" maxOccurs="1"/>
          <xs:element name="P1074975" type="Decimal_TD18_FD2___5" nillable="false" minOccurs="1" maxOccurs="1"/>
          <xs:element name="P1074979" type="Decimal_TD18_FD2___5" nillable="false" minOccurs="1" maxOccurs="1"/>
          <xs:element name="P1074981" type="Decimal_TD18_FD2___5" nillable="false" minOccurs="1" maxOccurs="1"/>
          <xs:element name="P1074983" type="Decimal_TD18_FD2___5" nillable="false" minOccurs="1" maxOccurs="1"/>
          <xs:element name="P1074985" type="Decimal_TD18_FD2___5" nillable="false" minOccurs="1" maxOccurs="1"/>
          <xs:element name="P1074987" type="Decimal_TD18_FD2___5" nillable="false" minOccurs="1" maxOccurs="1"/>
          <xs:element name="P1074989" type="Decimal_TD18_FD2___5" nillable="false" minOccurs="1" maxOccurs="1"/>
          <xs:element name="P1074991" type="Decimal_TD18_FD2___5" nillable="false" minOccurs="1" maxOccurs="1"/>
          <xs:element name="P1074994" type="Decimal_TD18_FD2___5" nillable="false" minOccurs="1" maxOccurs="1"/>
          <xs:element name="P1074997" type="Decimal_TD18_FD2___5" nillable="false" minOccurs="1" maxOccurs="1"/>
          <xs:element name="P1074998" type="Decimal_TD18_FD2___5" nillable="false" minOccurs="1" maxOccurs="1"/>
          <xs:element name="P1075000" type="Decimal_TD18_FD2___5" nillable="false" minOccurs="1" maxOccurs="1"/>
          <xs:element name="P1075001" type="Decimal_TD18_FD2___5" nillable="false" minOccurs="1" maxOccurs="1"/>
          <xs:element name="P1075003" type="Decimal_TD18_FD2___5" nillable="false" minOccurs="1" maxOccurs="1"/>
          <xs:element name="P1075005" type="Decimal_TD18_FD2___5" nillable="false" minOccurs="1" maxOccurs="1"/>
          <xs:element name="P1075007" type="Decimal_TD18_FD2___5" nillable="false" minOccurs="1" maxOccurs="1"/>
          <xs:element name="P1075009" type="Decimal_TD18_FD2___5" nillable="false" minOccurs="1" maxOccurs="1"/>
          <xs:element name="P1075011" type="Decimal_TD18_FD2___5" nillable="false" minOccurs="1" maxOccurs="1"/>
          <xs:element name="P1075012" type="Decimal_TD18_FD2___5" nillable="false" minOccurs="1" maxOccurs="1"/>
          <xs:element name="P1075014" type="Decimal_TD18_FD2___5" nillable="false" minOccurs="1" maxOccurs="1"/>
          <xs:element name="P1075016" type="Decimal_TD18_FD2___5" nillable="false" minOccurs="1" maxOccurs="1"/>
          <xs:element name="P1075018" type="Decimal_TD18_FD2___5" nillable="false" minOccurs="1" maxOccurs="1"/>
          <xs:element name="P1075020" type="Decimal_TD18_FD2___5" nillable="false" minOccurs="1" maxOccurs="1"/>
          <xs:element name="P1075023" type="Decimal_TD18_FD2___5" nillable="false" minOccurs="1" maxOccurs="1"/>
          <xs:element name="P1075026" type="Decimal_TD18_FD2___5" nillable="false" minOccurs="1" maxOccurs="1"/>
          <xs:element name="P1075028" type="Decimal_TD18_FD2___5" nillable="false" minOccurs="1" maxOccurs="1"/>
          <xs:element name="P1075031" type="Decimal_TD18_FD2___5" nillable="false" minOccurs="1" maxOccurs="1"/>
          <xs:element name="P1075033" type="Decimal_TD18_FD2___5" nillable="false" minOccurs="1" maxOccurs="1"/>
          <xs:element name="P1075035" type="Decimal_TD18_FD2___5" nillable="false" minOccurs="1" maxOccurs="1"/>
          <xs:element name="P1075037" type="Decimal_TD18_FD2___5" nillable="false" minOccurs="1" maxOccurs="1"/>
          <xs:element name="P1075039" type="Decimal_TD18_FD2___5" nillable="false" minOccurs="1" maxOccurs="1"/>
          <xs:element name="P1075043" type="Decimal_TD18_FD2___5" nillable="false" minOccurs="1" maxOccurs="1"/>
          <xs:element name="P1075055" type="Decimal_TD18_FD2___5" nillable="false" minOccurs="1" maxOccurs="1"/>
          <xs:element name="P1075057" type="Decimal_TD18_FD2___5" nillable="false" minOccurs="1" maxOccurs="1"/>
          <xs:element name="P1075058" type="Decimal_TD18_FD2___5" nillable="false" minOccurs="1" maxOccurs="1"/>
          <xs:element name="P1075060" type="Decimal_TD18_FD2___5" nillable="false" minOccurs="1" maxOccurs="1"/>
          <xs:element name="P1075063" type="Decimal_TD18_FD2___5" nillable="false" minOccurs="1" maxOccurs="1"/>
          <xs:element name="P1075065" type="Decimal_TD18_FD2___5" nillable="false" minOccurs="1" maxOccurs="1"/>
          <xs:element name="P1075067" type="Decimal_TD18_FD2___5" nillable="false" minOccurs="1" maxOccurs="1"/>
          <xs:element name="P1075071" type="Decimal_TD18_FD2___5" nillable="false" minOccurs="1" maxOccurs="1"/>
          <xs:element name="P1075076" type="Decimal_TD18_FD2___5" nillable="false" minOccurs="1" maxOccurs="1"/>
          <xs:element name="P1075080" type="Decimal_TD18_FD2___5" nillable="false" minOccurs="1" maxOccurs="1"/>
          <xs:element name="P1075083" type="Decimal_TD18_FD2___5" nillable="false" minOccurs="1" maxOccurs="1"/>
          <xs:element name="P1075085" type="Decimal_TD18_FD2___5" nillable="false" minOccurs="1" maxOccurs="1"/>
          <xs:element name="P1075091" type="Decimal_TD18_FD2___5" nillable="false" minOccurs="1" maxOccurs="1"/>
          <xs:element name="P1075093" type="Decimal_TD18_FD2___5" nillable="false" minOccurs="1" maxOccurs="1"/>
          <xs:element name="P1075095" type="Decimal_TD18_FD2___5" nillable="false" minOccurs="1" maxOccurs="1"/>
          <xs:element name="P1075097" type="Decimal_TD18_FD2___5" nillable="false" minOccurs="1" maxOccurs="1"/>
          <xs:element name="P1075099" type="Decimal_TD18_FD2___5" nillable="false" minOccurs="1" maxOccurs="1"/>
          <xs:element name="P1075100" type="Decimal_TD18_FD2___5" nillable="false" minOccurs="1" maxOccurs="1"/>
          <xs:element name="P1075101" type="Decimal_TD18_FD2___5" nillable="false" minOccurs="1" maxOccurs="1"/>
          <xs:element name="P1075102" type="Decimal_TD18_FD2___5" nillable="false" minOccurs="1" maxOccurs="1"/>
          <xs:element name="P1075103" type="Decimal_TD18_FD2___5" nillable="false" minOccurs="1" maxOccurs="1"/>
          <xs:element name="P1075104" type="Decimal_TD18_FD2___5" nillable="false" minOccurs="1" maxOccurs="1"/>
          <xs:element name="P1075105" type="Decimal_TD18_FD2___5" nillable="false" minOccurs="1" maxOccurs="1"/>
          <xs:element name="P1075106" type="Decimal_TD18_FD2___5" nillable="false" minOccurs="1" maxOccurs="1"/>
          <xs:element name="P1075107" type="Decimal_TD18_FD2___5" nillable="false" minOccurs="1" maxOccurs="1"/>
          <xs:element name="P1075108" type="Decimal_TD18_FD2___5" nillable="false" minOccurs="1" maxOccurs="1"/>
          <xs:element name="P1075109" type="Decimal_TD18_FD2___5" nillable="false" minOccurs="1" maxOccurs="1"/>
          <xs:element name="P1075110" type="Decimal_TD18_FD2___5" nillable="false" minOccurs="1" maxOccurs="1"/>
          <xs:element name="P1075111" type="Decimal_TD18_FD2___5" nillable="false" minOccurs="1" maxOccurs="1"/>
          <xs:element name="P1075112" type="Decimal_TD18_FD2___5" nillable="false" minOccurs="1" maxOccurs="1"/>
          <xs:element name="P1075113" type="Decimal_TD18_FD2___5" nillable="false" minOccurs="1" maxOccurs="1"/>
          <xs:element name="P1075114" type="Decimal_TD18_FD2___5" nillable="false" minOccurs="1" maxOccurs="1"/>
          <xs:element name="P1075115" type="Decimal_TD18_FD2___5" nillable="false" minOccurs="1" maxOccurs="1"/>
          <xs:element name="P1075116" type="Decimal_TD18_FD2___5" nillable="false" minOccurs="1" maxOccurs="1"/>
          <xs:element name="P1075117" type="Decimal_TD18_FD2___5" nillable="false" minOccurs="1" maxOccurs="1"/>
          <xs:element name="P1075118" type="Decimal_TD18_FD2___5" nillable="false" minOccurs="1" maxOccurs="1"/>
          <xs:element name="P1075119" type="Decimal_TD18_FD2___5" nillable="false" minOccurs="1" maxOccurs="1"/>
          <xs:element name="P1075120" type="Decimal_TD18_FD2___5" nillable="false" minOccurs="1" maxOccurs="1"/>
          <xs:element name="P1075121" type="Decimal_TD18_FD2___5" nillable="false" minOccurs="1" maxOccurs="1"/>
          <xs:element name="P1075229" type="Decimal_TD18_FD2___5" nillable="false" minOccurs="1" maxOccurs="1"/>
          <xs:element name="P1075230" type="Decimal_TD18_FD2___5" nillable="false" minOccurs="1" maxOccurs="1"/>
          <xs:element name="P1075231" type="Decimal_TD18_FD2___5" nillable="false" minOccurs="1" maxOccurs="1"/>
          <xs:element name="P1075232" type="Decimal_TD18_FD2___5" nillable="false" minOccurs="1" maxOccurs="1"/>
          <xs:element name="P1075233" type="Decimal_TD18_FD2___5" nillable="false" minOccurs="1" maxOccurs="1"/>
          <xs:element name="P1075234" type="Decimal_TD18_FD2___5" nillable="false" minOccurs="1" maxOccurs="1"/>
          <xs:element name="P1075235" type="Decimal_TD18_FD2___5" nillable="false" minOccurs="1" maxOccurs="1"/>
          <xs:element name="P1075236" type="Decimal_TD18_FD2___5" nillable="false" minOccurs="1" maxOccurs="1"/>
          <xs:element name="P1075237" type="Decimal_TD18_FD2___5" nillable="false" minOccurs="1" maxOccurs="1"/>
          <xs:element name="P1075238" type="Decimal_TD18_FD2___5" nillable="false" minOccurs="1" maxOccurs="1"/>
          <xs:element name="P1075239" type="Decimal_TD18_FD2___5" nillable="false" minOccurs="1" maxOccurs="1"/>
          <xs:element name="P1075240" type="Decimal_TD18_FD2___5" nillable="false" minOccurs="1" maxOccurs="1"/>
          <xs:element name="P1075241" type="Decimal_TD18_FD2___5" nillable="false" minOccurs="1" maxOccurs="1"/>
          <xs:element name="P1075242" type="Decimal_TD18_FD2___5" nillable="false" minOccurs="1" maxOccurs="1"/>
          <xs:element name="P1075243" type="Decimal_TD18_FD2___5" nillable="false" minOccurs="1" maxOccurs="1"/>
          <xs:element name="P1075244" type="Decimal_TD18_FD2___5" nillable="false" minOccurs="1" maxOccurs="1"/>
          <xs:element name="P1075245" type="Decimal_TD18_FD2___5" nillable="false" minOccurs="1" maxOccurs="1"/>
          <xs:element name="P1075246" type="Decimal_TD18_FD2___5" nillable="false" minOccurs="1" maxOccurs="1"/>
          <xs:element name="P1075247" type="Decimal_TD18_FD2___5" nillable="false" minOccurs="1" maxOccurs="1"/>
          <xs:element name="P1075248" type="Decimal_TD18_FD2___5" nillable="false" minOccurs="1" maxOccurs="1"/>
          <xs:element name="P1075249" type="Decimal_TD18_FD2___5" nillable="false" minOccurs="1" maxOccurs="1"/>
          <xs:element name="P1075250" type="Decimal_TD18_FD2___5" nillable="false" minOccurs="1" maxOccurs="1"/>
          <xs:element name="P1075251" type="Decimal_TD18_FD2___5" nillable="false" minOccurs="1" maxOccurs="1"/>
          <xs:element name="P1075252" type="Decimal_TD18_FD2___5" nillable="false" minOccurs="1" maxOccurs="1"/>
          <xs:element name="P1075253" type="Decimal_TD18_FD2___5" nillable="false" minOccurs="1" maxOccurs="1"/>
          <xs:element name="P1075254" type="Decimal_TD18_FD2___5" nillable="false" minOccurs="1" maxOccurs="1"/>
          <xs:element name="P1075255" type="Decimal_TD18_FD2___5" nillable="false" minOccurs="1" maxOccurs="1"/>
          <xs:element name="P1123422" type="Decimal_TD18_FD2___8" nillable="false" minOccurs="1" maxOccurs="1"/>
          <xs:element name="P1123423" type="Decimal_TD18_FD2___8" nillable="false" minOccurs="1" maxOccurs="1"/>
          <xs:element name="P1123424" type="Decimal_TD18_FD2___8" nillable="false" minOccurs="1" maxOccurs="1"/>
          <xs:element name="P1123425" type="Decimal_TD18_FD2___8" nillable="false" minOccurs="1" maxOccurs="1"/>
          <xs:element name="P1419872" type="Decimal_TD18_FD2___8" nillable="false" minOccurs="1" maxOccurs="1"/>
          <xs:element name="P1419873" type="Decimal_TD18_FD2___8" nillable="false" minOccurs="1" maxOccurs="1"/>
          <xs:element name="P1075256" type="Decimal_TD18_FD2___5" nillable="false" minOccurs="1" maxOccurs="1"/>
          <xs:element name="P1075257" type="Decimal_TD18_FD2___5" nillable="false" minOccurs="1" maxOccurs="1"/>
          <xs:element name="P1075258" type="Decimal_TD18_FD2___5" nillable="false" minOccurs="1" maxOccurs="1"/>
          <xs:element name="P1075259" type="Decimal_TD18_FD2___5" nillable="false" minOccurs="1" maxOccurs="1"/>
          <xs:element name="P1075260" type="Decimal_TD18_FD2___5" nillable="false" minOccurs="1" maxOccurs="1"/>
          <xs:element name="P1075261" type="Decimal_TD18_FD2___5" nillable="false" minOccurs="1" maxOccurs="1"/>
          <xs:element name="P1075262" type="Decimal_TD18_FD2___5" nillable="false" minOccurs="1" maxOccurs="1"/>
          <xs:element name="P1075263" type="Decimal_TD18_FD2___5" nillable="false" minOccurs="1" maxOccurs="1"/>
          <xs:element name="P1075264" type="Decimal_TD18_FD2___5" nillable="false" minOccurs="1" maxOccurs="1"/>
          <xs:element name="P1075265" type="Decimal_TD18_FD2___5" nillable="false" minOccurs="1" maxOccurs="1"/>
          <xs:element name="P1075266" type="Decimal_TD18_FD2___5" nillable="false" minOccurs="1" maxOccurs="1"/>
          <xs:element name="P1075267" type="Decimal_TD18_FD2___5" nillable="false" minOccurs="1" maxOccurs="1"/>
          <xs:element name="P1075268" type="Decimal_TD18_FD2___5" nillable="false" minOccurs="1" maxOccurs="1"/>
          <xs:element name="P1075269" type="Decimal_TD18_FD2___5" nillable="false" minOccurs="1" maxOccurs="1"/>
          <xs:element name="P1075270" type="Decimal_TD18_FD2___5" nillable="false" minOccurs="1" maxOccurs="1"/>
          <xs:element name="P1075271" type="Decimal_TD18_FD2___5" nillable="false" minOccurs="1" maxOccurs="1"/>
          <xs:element name="P1075272" type="Decimal_TD18_FD2___5" nillable="false" minOccurs="1" maxOccurs="1"/>
          <xs:element name="P1075273" type="Decimal_TD18_FD2___5" nillable="false" minOccurs="1" maxOccurs="1"/>
          <xs:element name="P1075274" type="Decimal_TD18_FD2___5" nillable="false" minOccurs="1" maxOccurs="1"/>
          <xs:element name="P1075275" type="Decimal_TD18_FD2___5" nillable="false" minOccurs="1" maxOccurs="1"/>
          <xs:element name="P1075276" type="Decimal_TD18_FD2___5" nillable="false" minOccurs="1" maxOccurs="1"/>
          <xs:element name="P1075277" type="Decimal_TD18_FD2___5" nillable="false" minOccurs="1" maxOccurs="1"/>
          <xs:element name="P1075278" type="Decimal_TD18_FD2___5" nillable="false" minOccurs="1" maxOccurs="1"/>
          <xs:element name="P1075279" type="Decimal_TD18_FD2___5" nillable="false" minOccurs="1" maxOccurs="1"/>
          <xs:element name="P1075280" type="Decimal_TD18_FD2___5" nillable="false" minOccurs="1" maxOccurs="1"/>
          <xs:element name="P1075281" type="Decimal_TD18_FD2___5" nillable="false" minOccurs="1" maxOccurs="1"/>
          <xs:element name="P1075282" type="Decimal_TD18_FD2___5" nillable="false" minOccurs="1" maxOccurs="1"/>
          <xs:element name="P1075283" type="Decimal_TD18_FD2___5" nillable="false" minOccurs="1" maxOccurs="1"/>
          <xs:element name="P1075284" type="Decimal_TD18_FD2___5" nillable="false" minOccurs="1" maxOccurs="1"/>
          <xs:element name="P1075285" type="Decimal_TD18_FD2___5" nillable="false" minOccurs="1" maxOccurs="1"/>
          <xs:element name="P1075286" type="Decimal_TD18_FD2___5" nillable="false" minOccurs="1" maxOccurs="1"/>
          <xs:element name="P1075287" type="Decimal_TD18_FD2___5" nillable="false" minOccurs="1" maxOccurs="1"/>
          <xs:element name="P1075288" type="Decimal_TD18_FD2___5" nillable="false" minOccurs="1" maxOccurs="1"/>
          <xs:element name="P1075289" type="Decimal_TD18_FD2___5" nillable="false" minOccurs="1" maxOccurs="1"/>
          <xs:element name="P1075290" type="Decimal_TD18_FD2___5" nillable="false" minOccurs="1" maxOccurs="1"/>
          <xs:element name="P1075291" type="Decimal_TD18_FD2___5" nillable="false" minOccurs="1" maxOccurs="1"/>
          <xs:element name="P1075292" type="Decimal_TD18_FD2___5" nillable="false" minOccurs="1" maxOccurs="1"/>
          <xs:element name="P1075293" type="Decimal_TD18_FD2___5" nillable="false" minOccurs="1" maxOccurs="1"/>
          <xs:element name="P1075294" type="Decimal_TD18_FD2___5" nillable="false" minOccurs="1" maxOccurs="1"/>
          <xs:element name="P1075295" type="Decimal_TD18_FD2___5" nillable="false" minOccurs="1" maxOccurs="1"/>
          <xs:element name="P1075296" type="Decimal_TD18_FD2___5" nillable="false" minOccurs="1" maxOccurs="1"/>
          <xs:element name="P1075297" type="Decimal_TD18_FD2___5" nillable="false" minOccurs="1" maxOccurs="1"/>
          <xs:element name="P1075298" type="Decimal_TD18_FD2___5" nillable="false" minOccurs="1" maxOccurs="1"/>
          <xs:element name="P1075299" type="Decimal_TD18_FD2___5" nillable="false" minOccurs="1" maxOccurs="1"/>
          <xs:element name="P1075300" type="Decimal_TD18_FD2___5" nillable="false" minOccurs="1" maxOccurs="1"/>
          <xs:element name="P1075301" type="Decimal_TD18_FD2___5" nillable="false" minOccurs="1" maxOccurs="1"/>
          <xs:element name="P1075302" type="Decimal_TD18_FD2___5" nillable="false" minOccurs="1" maxOccurs="1"/>
          <xs:element name="P1075303" type="Decimal_TD18_FD2___5" nillable="false" minOccurs="1" maxOccurs="1"/>
          <xs:element name="P1075304" type="Decimal_TD18_FD2___5" nillable="false" minOccurs="1" maxOccurs="1"/>
          <xs:element name="P1075305" type="Decimal_TD18_FD2___5" nillable="false" minOccurs="1" maxOccurs="1"/>
          <xs:element name="P1075306" type="Decimal_TD18_FD2___5" nillable="false" minOccurs="1" maxOccurs="1"/>
          <xs:element name="P1075307" type="Decimal_TD18_FD2___5" nillable="false" minOccurs="1" maxOccurs="1"/>
          <xs:element name="P1075308" type="Decimal_TD18_FD2___5" nillable="false" minOccurs="1" maxOccurs="1"/>
          <xs:element name="P1075309" type="Decimal_TD18_FD2___5" nillable="false" minOccurs="1" maxOccurs="1"/>
          <xs:element name="P1075310" type="Decimal_TD18_FD2___5" nillable="false" minOccurs="1" maxOccurs="1"/>
          <xs:element name="P1075311" type="Decimal_TD18_FD2___5" nillable="false" minOccurs="1" maxOccurs="1"/>
          <xs:element name="P1075312" type="Decimal_TD18_FD2___5" nillable="false" minOccurs="1" maxOccurs="1"/>
          <xs:element name="P1075313" type="Decimal_TD18_FD2___5" nillable="false" minOccurs="1" maxOccurs="1"/>
          <xs:element name="P1075314" type="Decimal_TD18_FD2___5" nillable="false" minOccurs="1" maxOccurs="1"/>
          <xs:element name="P1075315" type="Decimal_TD18_FD2___5" nillable="false" minOccurs="1" maxOccurs="1"/>
          <xs:element name="P1075316" type="Decimal_TD18_FD2___5" nillable="false" minOccurs="1" maxOccurs="1"/>
          <xs:element name="P1075317" type="Decimal_TD18_FD2___5" nillable="false" minOccurs="1" maxOccurs="1"/>
          <xs:element name="P1075318" type="Decimal_TD18_FD2___5" nillable="false" minOccurs="1" maxOccurs="1"/>
          <xs:element name="P1075319" type="Decimal_TD18_FD2___5" nillable="false" minOccurs="1" maxOccurs="1"/>
          <xs:element name="P1075320" type="Decimal_TD18_FD2___5" nillable="false" minOccurs="1" maxOccurs="1"/>
          <xs:element name="P1075321" type="Decimal_TD18_FD2___5" nillable="false" minOccurs="1" maxOccurs="1"/>
          <xs:element name="P1075322" type="Decimal_TD18_FD2___5" nillable="false" minOccurs="1" maxOccurs="1"/>
          <xs:element name="P1075323" type="Decimal_TD18_FD2___5" nillable="false" minOccurs="1" maxOccurs="1"/>
          <xs:element name="P1075324" type="Decimal_TD18_FD2___5" nillable="false" minOccurs="1" maxOccurs="1"/>
          <xs:element name="P1075325" type="Decimal_TD18_FD2___5" nillable="false" minOccurs="1" maxOccurs="1"/>
          <xs:element name="P1075326" type="Decimal_TD18_FD2___5" nillable="false" minOccurs="1" maxOccurs="1"/>
          <xs:element name="P1075327" type="Decimal_TD18_FD2___5" nillable="false" minOccurs="1" maxOccurs="1"/>
          <xs:element name="P1075328" type="Decimal_TD18_FD2___5" nillable="false" minOccurs="1" maxOccurs="1"/>
          <xs:element name="P1075329" type="Decimal_TD18_FD2___5" nillable="false" minOccurs="1" maxOccurs="1"/>
          <xs:element name="P1075330" type="Decimal_TD18_FD2___5" nillable="false" minOccurs="1" maxOccurs="1"/>
          <xs:element name="P1075331" type="Decimal_TD18_FD2___5" nillable="false" minOccurs="1" maxOccurs="1"/>
          <xs:element name="P1075332" type="Decimal_TD18_FD2___5" nillable="false" minOccurs="1" maxOccurs="1"/>
          <xs:element name="P1075333" type="Decimal_TD18_FD2___5" nillable="false" minOccurs="1" maxOccurs="1"/>
          <xs:element name="P1075334" type="Decimal_TD18_FD2___5" nillable="false" minOccurs="1" maxOccurs="1"/>
          <xs:element name="P1075335" type="Decimal_TD18_FD2___5" nillable="false" minOccurs="1" maxOccurs="1"/>
          <xs:element name="P1075336" type="Decimal_TD18_FD2___5" nillable="false" minOccurs="1" maxOccurs="1"/>
          <xs:element name="P1075337" type="Decimal_TD18_FD2___5" nillable="false" minOccurs="1" maxOccurs="1"/>
          <xs:element name="P1075338" type="Decimal_TD18_FD2___5" nillable="false" minOccurs="1" maxOccurs="1"/>
          <xs:element name="P1075339" type="Decimal_TD18_FD2___5" nillable="false" minOccurs="1" maxOccurs="1"/>
          <xs:element name="P1075340" type="Decimal_TD18_FD2___5" nillable="false" minOccurs="1" maxOccurs="1"/>
          <xs:element name="P1075341" type="Decimal_TD18_FD2___5" nillable="false" minOccurs="1" maxOccurs="1"/>
          <xs:element name="P1075342" type="Decimal_TD18_FD2___5" nillable="false" minOccurs="1" maxOccurs="1"/>
          <xs:element name="P1075343" type="Decimal_TD18_FD2___5" nillable="false" minOccurs="1" maxOccurs="1"/>
        </xs:all>
      </xs:complexType>
      <xs:complexType name="FormType_ISD-TFI-IZD-POD-E_1000979">
        <xs:annotation>
          <xs:documentation>Izvještaj o sveobuhvatnoj dobiti, opći izdavatelji, tromjesečni</xs:documentation>
        </xs:annotation>
        <xs:all>
          <xs:element name="P1076024" type="Decimal_TD18_FD2___5" nillable="false" minOccurs="1" maxOccurs="1"/>
          <xs:element name="P1082291" type="Decimal_TD18_FD2___5" nillable="false" minOccurs="1" maxOccurs="1"/>
          <xs:element name="P1076032" type="Decimal_TD18_FD2___5" nillable="false" minOccurs="1" maxOccurs="1"/>
          <xs:element name="P1082293" type="Decimal_TD18_FD2___5" nillable="false" minOccurs="1" maxOccurs="1"/>
          <xs:element name="P1076039" type="Decimal_TD18_FD2___5" nillable="false" minOccurs="1" maxOccurs="1"/>
          <xs:element name="P1082294" type="Decimal_TD18_FD2___5" nillable="false" minOccurs="1" maxOccurs="1"/>
          <xs:element name="P1076041" type="Decimal_TD18_FD2___5" nillable="false" minOccurs="1" maxOccurs="1"/>
          <xs:element name="P1082296" type="Decimal_TD18_FD2___5" nillable="false" minOccurs="1" maxOccurs="1"/>
          <xs:element name="P1076043" type="Decimal_TD18_FD2___5" nillable="false" minOccurs="1" maxOccurs="1"/>
          <xs:element name="P1082297" type="Decimal_TD18_FD2___5" nillable="false" minOccurs="1" maxOccurs="1"/>
          <xs:element name="P1076046" type="Decimal_TD18_FD2___5" nillable="false" minOccurs="1" maxOccurs="1"/>
          <xs:element name="P1082299" type="Decimal_TD18_FD2___5" nillable="false" minOccurs="1" maxOccurs="1"/>
          <xs:element name="P1076048" type="Decimal_TD18_FD2___5" nillable="false" minOccurs="1" maxOccurs="1"/>
          <xs:element name="P1082302" type="Decimal_TD18_FD2___5" nillable="false" minOccurs="1" maxOccurs="1"/>
          <xs:element name="P1076052" type="Decimal_TD18_FD2___5" nillable="false" minOccurs="1" maxOccurs="1"/>
          <xs:element name="P1082303" type="Decimal_TD18_FD2___5" nillable="false" minOccurs="1" maxOccurs="1"/>
          <xs:element name="P1076056" type="Decimal_TD18_FD2___5" nillable="false" minOccurs="1" maxOccurs="1"/>
          <xs:element name="P1082305" type="Decimal_TD18_FD2___5" nillable="false" minOccurs="1" maxOccurs="1"/>
          <xs:element name="P1076058" type="Decimal_TD18_FD2___5" nillable="false" minOccurs="1" maxOccurs="1"/>
          <xs:element name="P1082307" type="Decimal_TD18_FD2___5" nillable="false" minOccurs="1" maxOccurs="1"/>
          <xs:element name="P1076060" type="Decimal_TD18_FD2___5" nillable="false" minOccurs="1" maxOccurs="1"/>
          <xs:element name="P1082308" type="Decimal_TD18_FD2___5" nillable="false" minOccurs="1" maxOccurs="1"/>
          <xs:element name="P1076062" type="Decimal_TD18_FD2___5" nillable="false" minOccurs="1" maxOccurs="1"/>
          <xs:element name="P1082310" type="Decimal_TD18_FD2___5" nillable="false" minOccurs="1" maxOccurs="1"/>
          <xs:element name="P1076064" type="Decimal_TD18_FD2___5" nillable="false" minOccurs="1" maxOccurs="1"/>
          <xs:element name="P1082311" type="Decimal_TD18_FD2___5" nillable="false" minOccurs="1" maxOccurs="1"/>
          <xs:element name="P1076066" type="Decimal_TD18_FD2___5" nillable="false" minOccurs="1" maxOccurs="1"/>
          <xs:element name="P1082313" type="Decimal_TD18_FD2___5" nillable="false" minOccurs="1" maxOccurs="1"/>
          <xs:element name="P1076069" type="Decimal_TD18_FD2___5" nillable="false" minOccurs="1" maxOccurs="1"/>
          <xs:element name="P1082315" type="Decimal_TD18_FD2___5" nillable="false" minOccurs="1" maxOccurs="1"/>
          <xs:element name="P1076071" type="Decimal_TD18_FD2___5" nillable="false" minOccurs="1" maxOccurs="1"/>
          <xs:element name="P1082316" type="Decimal_TD18_FD2___5" nillable="false" minOccurs="1" maxOccurs="1"/>
          <xs:element name="P1076073" type="Decimal_TD18_FD2___5" nillable="false" minOccurs="1" maxOccurs="1"/>
          <xs:element name="P1082318" type="Decimal_TD18_FD2___5" nillable="false" minOccurs="1" maxOccurs="1"/>
          <xs:element name="P1076076" type="Decimal_TD18_FD2___5" nillable="false" minOccurs="1" maxOccurs="1"/>
          <xs:element name="P1082319" type="Decimal_TD18_FD2___5" nillable="false" minOccurs="1" maxOccurs="1"/>
          <xs:element name="P1076078" type="Decimal_TD18_FD2___5" nillable="false" minOccurs="1" maxOccurs="1"/>
          <xs:element name="P1082321" type="Decimal_TD18_FD2___5" nillable="false" minOccurs="1" maxOccurs="1"/>
          <xs:element name="P1076080" type="Decimal_TD18_FD2___5" nillable="false" minOccurs="1" maxOccurs="1"/>
          <xs:element name="P1082324" type="Decimal_TD18_FD2___5" nillable="false" minOccurs="1" maxOccurs="1"/>
          <xs:element name="P1076082" type="Decimal_TD18_FD2___5" nillable="false" minOccurs="1" maxOccurs="1"/>
          <xs:element name="P1082326" type="Decimal_TD18_FD2___5" nillable="false" minOccurs="1" maxOccurs="1"/>
          <xs:element name="P1076084" type="Decimal_TD18_FD2___5" nillable="false" minOccurs="1" maxOccurs="1"/>
          <xs:element name="P1082327" type="Decimal_TD18_FD2___5" nillable="false" minOccurs="1" maxOccurs="1"/>
          <xs:element name="P1076087" type="Decimal_TD18_FD2___5" nillable="false" minOccurs="1" maxOccurs="1"/>
          <xs:element name="P1082329" type="Decimal_TD18_FD2___5" nillable="false" minOccurs="1" maxOccurs="1"/>
          <xs:element name="P1076090" type="Decimal_TD18_FD2___5" nillable="false" minOccurs="1" maxOccurs="1"/>
          <xs:element name="P1082330" type="Decimal_TD18_FD2___5" nillable="false" minOccurs="1" maxOccurs="1"/>
          <xs:element name="P1076092" type="Decimal_TD18_FD2___5" nillable="false" minOccurs="1" maxOccurs="1"/>
          <xs:element name="P1082332" type="Decimal_TD18_FD2___5" nillable="false" minOccurs="1" maxOccurs="1"/>
          <xs:element name="P1076094" type="Decimal_TD18_FD2___5" nillable="false" minOccurs="1" maxOccurs="1"/>
          <xs:element name="P1082334" type="Decimal_TD18_FD2___5" nillable="false" minOccurs="1" maxOccurs="1"/>
          <xs:element name="P1076095" type="Decimal_TD18_FD2___5" nillable="false" minOccurs="1" maxOccurs="1"/>
          <xs:element name="P1082335" type="Decimal_TD18_FD2___5" nillable="false" minOccurs="1" maxOccurs="1"/>
          <xs:element name="P1076098" type="Decimal_TD18_FD2___5" nillable="false" minOccurs="1" maxOccurs="1"/>
          <xs:element name="P1082337" type="Decimal_TD18_FD2___5" nillable="false" minOccurs="1" maxOccurs="1"/>
          <xs:element name="P1076101" type="Decimal_TD18_FD2___5" nillable="false" minOccurs="1" maxOccurs="1"/>
          <xs:element name="P1082339" type="Decimal_TD18_FD2___5" nillable="false" minOccurs="1" maxOccurs="1"/>
          <xs:element name="P1076103" type="Decimal_TD18_FD2___5" nillable="false" minOccurs="1" maxOccurs="1"/>
          <xs:element name="P1082340" type="Decimal_TD18_FD2___5" nillable="false" minOccurs="1" maxOccurs="1"/>
          <xs:element name="P1076105" type="Decimal_TD18_FD2___5" nillable="false" minOccurs="1" maxOccurs="1"/>
          <xs:element name="P1082342" type="Decimal_TD18_FD2___5" nillable="false" minOccurs="1" maxOccurs="1"/>
          <xs:element name="P1076107" type="Decimal_TD18_FD2___5" nillable="false" minOccurs="1" maxOccurs="1"/>
          <xs:element name="P1082345" type="Decimal_TD18_FD2___5" nillable="false" minOccurs="1" maxOccurs="1"/>
          <xs:element name="P1076109" type="Decimal_TD18_FD2___5" nillable="false" minOccurs="1" maxOccurs="1"/>
          <xs:element name="P1082347" type="Decimal_TD18_FD2___5" nillable="false" minOccurs="1" maxOccurs="1"/>
          <xs:element name="P1076111" type="Decimal_TD18_FD2___5" nillable="false" minOccurs="1" maxOccurs="1"/>
          <xs:element name="P1082348" type="Decimal_TD18_FD2___5" nillable="false" minOccurs="1" maxOccurs="1"/>
          <xs:element name="P1076113" type="Decimal_TD18_FD2___5" nillable="false" minOccurs="1" maxOccurs="1"/>
          <xs:element name="P1082350" type="Decimal_TD18_FD2___5" nillable="false" minOccurs="1" maxOccurs="1"/>
          <xs:element name="P1076115" type="Decimal_TD18_FD2___5" nillable="false" minOccurs="1" maxOccurs="1"/>
          <xs:element name="P1082352" type="Decimal_TD18_FD2___5" nillable="false" minOccurs="1" maxOccurs="1"/>
          <xs:element name="P1076117" type="Decimal_TD18_FD2___5" nillable="false" minOccurs="1" maxOccurs="1"/>
          <xs:element name="P1082353" type="Decimal_TD18_FD2___5" nillable="false" minOccurs="1" maxOccurs="1"/>
          <xs:element name="P1076122" type="Decimal_TD18_FD2___5" nillable="false" minOccurs="1" maxOccurs="1"/>
          <xs:element name="P1082355" type="Decimal_TD18_FD2___5" nillable="false" minOccurs="1" maxOccurs="1"/>
          <xs:element name="P1076126" type="Decimal_TD18_FD2___5" nillable="false" minOccurs="1" maxOccurs="1"/>
          <xs:element name="P1082357" type="Decimal_TD18_FD2___5" nillable="false" minOccurs="1" maxOccurs="1"/>
          <xs:element name="P1076128" type="Decimal_TD18_FD2___5" nillable="false" minOccurs="1" maxOccurs="1"/>
          <xs:element name="P1082359" type="Decimal_TD18_FD2___5" nillable="false" minOccurs="1" maxOccurs="1"/>
          <xs:element name="P1076130" type="Decimal_TD18_FD2___5" nillable="false" minOccurs="1" maxOccurs="1"/>
          <xs:element name="P1082363" type="Decimal_TD18_FD2___5" nillable="false" minOccurs="1" maxOccurs="1"/>
          <xs:element name="P1076132" type="Decimal_TD18_FD2___5" nillable="false" minOccurs="1" maxOccurs="1"/>
          <xs:element name="P1082371" type="Decimal_TD18_FD2___5" nillable="false" minOccurs="1" maxOccurs="1"/>
          <xs:element name="P1076134" type="Decimal_TD18_FD2___5" nillable="false" minOccurs="1" maxOccurs="1"/>
          <xs:element name="P1082373" type="Decimal_TD18_FD2___5" nillable="false" minOccurs="1" maxOccurs="1"/>
          <xs:element name="P1076136" type="Decimal_TD18_FD2___5" nillable="false" minOccurs="1" maxOccurs="1"/>
          <xs:element name="P1082375" type="Decimal_TD18_FD2___5" nillable="false" minOccurs="1" maxOccurs="1"/>
          <xs:element name="P1076138" type="Decimal_TD18_FD2___5" nillable="false" minOccurs="1" maxOccurs="1"/>
          <xs:element name="P1082377" type="Decimal_TD18_FD2___5" nillable="false" minOccurs="1" maxOccurs="1"/>
          <xs:element name="P1076140" type="Decimal_TD18_FD2___5" nillable="false" minOccurs="1" maxOccurs="1"/>
          <xs:element name="P1082379" type="Decimal_TD18_FD2___5" nillable="false" minOccurs="1" maxOccurs="1"/>
          <xs:element name="P1076142" type="Decimal_TD18_FD2___5" nillable="false" minOccurs="1" maxOccurs="1"/>
          <xs:element name="P1082380" type="Decimal_TD18_FD2___5" nillable="false" minOccurs="1" maxOccurs="1"/>
          <xs:element name="P1076144" type="Decimal_TD18_FD2___5" nillable="false" minOccurs="1" maxOccurs="1"/>
          <xs:element name="P1082382" type="Decimal_TD18_FD2___5" nillable="false" minOccurs="1" maxOccurs="1"/>
          <xs:element name="P1076147" type="Decimal_TD18_FD2___5" nillable="false" minOccurs="1" maxOccurs="1"/>
          <xs:element name="P1082384" type="Decimal_TD18_FD2___5" nillable="false" minOccurs="1" maxOccurs="1"/>
          <xs:element name="P1076150" type="Decimal_TD18_FD2___5" nillable="false" minOccurs="1" maxOccurs="1"/>
          <xs:element name="P1082386" type="Decimal_TD18_FD2___5" nillable="false" minOccurs="1" maxOccurs="1"/>
          <xs:element name="P1076152" type="Decimal_TD18_FD2___5" nillable="false" minOccurs="1" maxOccurs="1"/>
          <xs:element name="P1082387" type="Decimal_TD18_FD2___5" nillable="false" minOccurs="1" maxOccurs="1"/>
          <xs:element name="P1076154" type="Decimal_TD18_FD2___5" nillable="false" minOccurs="1" maxOccurs="1"/>
          <xs:element name="P1082389" type="Decimal_TD18_FD2___5" nillable="false" minOccurs="1" maxOccurs="1"/>
          <xs:element name="P1076156" type="Decimal_TD18_FD2___5" nillable="false" minOccurs="1" maxOccurs="1"/>
          <xs:element name="P1082391" type="Decimal_TD18_FD2___5" nillable="false" minOccurs="1" maxOccurs="1"/>
          <xs:element name="P1076158" type="Decimal_TD18_FD2___5" nillable="false" minOccurs="1" maxOccurs="1"/>
          <xs:element name="P1082393" type="Decimal_TD18_FD2___5" nillable="false" minOccurs="1" maxOccurs="1"/>
          <xs:element name="P1076162" type="Decimal_TD18_FD2___5" nillable="false" minOccurs="1" maxOccurs="1"/>
          <xs:element name="P1082395" type="Decimal_TD18_FD2___5" nillable="false" minOccurs="1" maxOccurs="1"/>
          <xs:element name="P1076164" type="Decimal_TD18_FD2___5" nillable="false" minOccurs="1" maxOccurs="1"/>
          <xs:element name="P1082397" type="Decimal_TD18_FD2___5" nillable="false" minOccurs="1" maxOccurs="1"/>
          <xs:element name="P1076166" type="Decimal_TD18_FD2___5" nillable="false" minOccurs="1" maxOccurs="1"/>
          <xs:element name="P1082399" type="Decimal_TD18_FD2___5" nillable="false" minOccurs="1" maxOccurs="1"/>
          <xs:element name="P1076168" type="Decimal_TD18_FD2___5" nillable="false" minOccurs="1" maxOccurs="1"/>
          <xs:element name="P1082400" type="Decimal_TD18_FD2___5" nillable="false" minOccurs="1" maxOccurs="1"/>
          <xs:element name="P1076170" type="Decimal_TD18_FD2___5" nillable="false" minOccurs="1" maxOccurs="1"/>
          <xs:element name="P1082402" type="Decimal_TD18_FD2___5" nillable="false" minOccurs="1" maxOccurs="1"/>
          <xs:element name="P1076173" type="Decimal_TD18_FD2___5" nillable="false" minOccurs="1" maxOccurs="1"/>
          <xs:element name="P1082404" type="Decimal_TD18_FD2___5" nillable="false" minOccurs="1" maxOccurs="1"/>
          <xs:element name="P1076175" type="Decimal_TD18_FD2___5" nillable="false" minOccurs="1" maxOccurs="1"/>
          <xs:element name="P1082405" type="Decimal_TD18_FD2___5" nillable="false" minOccurs="1" maxOccurs="1"/>
          <xs:element name="P1076178" type="Decimal_TD18_FD2___5" nillable="false" minOccurs="1" maxOccurs="1"/>
          <xs:element name="P1082407" type="Decimal_TD18_FD2___5" nillable="false" minOccurs="1" maxOccurs="1"/>
          <xs:element name="P1076180" type="Decimal_TD18_FD2___5" nillable="false" minOccurs="1" maxOccurs="1"/>
          <xs:element name="P1082409" type="Decimal_TD18_FD2___5" nillable="false" minOccurs="1" maxOccurs="1"/>
          <xs:element name="P1076182" type="Decimal_TD18_FD2___5" nillable="false" minOccurs="1" maxOccurs="1"/>
          <xs:element name="P1082411" type="Decimal_TD18_FD2___5" nillable="false" minOccurs="1" maxOccurs="1"/>
          <xs:element name="P1076234" type="Decimal_TD18_FD2___5" nillable="false" minOccurs="1" maxOccurs="1"/>
          <xs:element name="P1082413" type="Decimal_TD18_FD2___5" nillable="false" minOccurs="1" maxOccurs="1"/>
          <xs:element name="P1076236" type="Decimal_TD18_FD2___5" nillable="false" minOccurs="1" maxOccurs="1"/>
          <xs:element name="P1082414" type="Decimal_TD18_FD2___5" nillable="false" minOccurs="1" maxOccurs="1"/>
          <xs:element name="P1076240" type="Decimal_TD18_FD2___5" nillable="false" minOccurs="1" maxOccurs="1"/>
          <xs:element name="P1082421" type="Decimal_TD18_FD2___5" nillable="false" minOccurs="1" maxOccurs="1"/>
          <xs:element name="P1076243" type="Decimal_TD18_FD2___5" nillable="false" minOccurs="1" maxOccurs="1"/>
          <xs:element name="P1082424" type="Decimal_TD18_FD2___5" nillable="false" minOccurs="1" maxOccurs="1"/>
          <xs:element name="P1076245" type="Decimal_TD18_FD2___5" nillable="false" minOccurs="1" maxOccurs="1"/>
          <xs:element name="P1082426" type="Decimal_TD18_FD2___5" nillable="false" minOccurs="1" maxOccurs="1"/>
          <xs:element name="P1076247" type="Decimal_TD18_FD2___5" nillable="false" minOccurs="1" maxOccurs="1"/>
          <xs:element name="P1082427" type="Decimal_TD18_FD2___5" nillable="false" minOccurs="1" maxOccurs="1"/>
          <xs:element name="P1076249" type="Decimal_TD18_FD2___5" nillable="false" minOccurs="1" maxOccurs="1"/>
          <xs:element name="P1082431" type="Decimal_TD18_FD2___5" nillable="false" minOccurs="1" maxOccurs="1"/>
          <xs:element name="P1076251" type="Decimal_TD18_FD2___5" nillable="false" minOccurs="1" maxOccurs="1"/>
          <xs:element name="P1082432" type="Decimal_TD18_FD2___5" nillable="false" minOccurs="1" maxOccurs="1"/>
          <xs:element name="P1076253" type="Decimal_TD18_FD2___5" nillable="false" minOccurs="1" maxOccurs="1"/>
          <xs:element name="P1082434" type="Decimal_TD18_FD2___5" nillable="false" minOccurs="1" maxOccurs="1"/>
          <xs:element name="P1076255" type="Decimal_TD18_FD2___5" nillable="false" minOccurs="1" maxOccurs="1"/>
          <xs:element name="P1082436" type="Decimal_TD18_FD2___5" nillable="false" minOccurs="1" maxOccurs="1"/>
          <xs:element name="P1076257" type="Decimal_TD18_FD2___5" nillable="false" minOccurs="1" maxOccurs="1"/>
          <xs:element name="P1082438" type="Decimal_TD18_FD2___5" nillable="false" minOccurs="1" maxOccurs="1"/>
          <xs:element name="P1076259" type="Decimal_TD18_FD2___5" nillable="false" minOccurs="1" maxOccurs="1"/>
          <xs:element name="P1082439" type="Decimal_TD18_FD2___5" nillable="false" minOccurs="1" maxOccurs="1"/>
          <xs:element name="P1076262" type="Decimal_TD18_FD2___5" nillable="false" minOccurs="1" maxOccurs="1"/>
          <xs:element name="P1082441" type="Decimal_TD18_FD2___5" nillable="false" minOccurs="1" maxOccurs="1"/>
          <xs:element name="P1076264" type="Decimal_TD18_FD2___5" nillable="false" minOccurs="1" maxOccurs="1"/>
          <xs:element name="P1082443" type="Decimal_TD18_FD2___5" nillable="false" minOccurs="1" maxOccurs="1"/>
          <xs:element name="P1076274" type="Decimal_TD18_FD2___5" nillable="false" minOccurs="1" maxOccurs="1"/>
          <xs:element name="P1082444" type="Decimal_TD18_FD2___5" nillable="false" minOccurs="1" maxOccurs="1"/>
          <xs:element name="P1076276" type="Decimal_TD18_FD2___5" nillable="false" minOccurs="1" maxOccurs="1"/>
          <xs:element name="P1082446" type="Decimal_TD18_FD2___5" nillable="false" minOccurs="1" maxOccurs="1"/>
          <xs:element name="P1076278" type="Decimal_TD18_FD2___5" nillable="false" minOccurs="1" maxOccurs="1"/>
          <xs:element name="P1082448" type="Decimal_TD18_FD2___5" nillable="false" minOccurs="1" maxOccurs="1"/>
          <xs:element name="P1076280" type="Decimal_TD18_FD2___5" nillable="false" minOccurs="1" maxOccurs="1"/>
          <xs:element name="P1082449" type="Decimal_TD18_FD2___5" nillable="false" minOccurs="1" maxOccurs="1"/>
          <xs:element name="P1076281" type="Decimal_TD18_FD2___5" nillable="false" minOccurs="1" maxOccurs="1"/>
          <xs:element name="P1082451" type="Decimal_TD18_FD2___5" nillable="false" minOccurs="1" maxOccurs="1"/>
          <xs:element name="P1076282" type="Decimal_TD18_FD2___5" nillable="false" minOccurs="1" maxOccurs="1"/>
          <xs:element name="P1082452" type="Decimal_TD18_FD2___5" nillable="false" minOccurs="1" maxOccurs="1"/>
          <xs:element name="P1076283" type="Decimal_TD18_FD2___5" nillable="false" minOccurs="1" maxOccurs="1"/>
          <xs:element name="P1082454" type="Decimal_TD18_FD2___5" nillable="false" minOccurs="1" maxOccurs="1"/>
          <xs:element name="P1076284" type="Decimal_TD18_FD2___5" nillable="false" minOccurs="1" maxOccurs="1"/>
          <xs:element name="P1082456" type="Decimal_TD18_FD2___5" nillable="false" minOccurs="1" maxOccurs="1"/>
          <xs:element name="P1076285" type="Decimal_TD18_FD2___5" nillable="false" minOccurs="1" maxOccurs="1"/>
          <xs:element name="P1082457" type="Decimal_TD18_FD2___5" nillable="false" minOccurs="1" maxOccurs="1"/>
          <xs:element name="P1076286" type="Decimal_TD18_FD2___5" nillable="false" minOccurs="1" maxOccurs="1"/>
          <xs:element name="P1082459" type="Decimal_TD18_FD2___5" nillable="false" minOccurs="1" maxOccurs="1"/>
          <xs:element name="P1076287" type="Decimal_TD18_FD2___5" nillable="false" minOccurs="1" maxOccurs="1"/>
          <xs:element name="P1082476" type="Decimal_TD18_FD2___5" nillable="false" minOccurs="1" maxOccurs="1"/>
          <xs:element name="P1076288" type="Decimal_TD18_FD2___5" nillable="false" minOccurs="1" maxOccurs="1"/>
          <xs:element name="P1082478" type="Decimal_TD18_FD2___5" nillable="false" minOccurs="1" maxOccurs="1"/>
          <xs:element name="P1076289" type="Decimal_TD18_FD2___5" nillable="false" minOccurs="1" maxOccurs="1"/>
          <xs:element name="P1082479" type="Decimal_TD18_FD2___5" nillable="false" minOccurs="1" maxOccurs="1"/>
          <xs:element name="P1076291" type="Decimal_TD18_FD2___5" nillable="false" minOccurs="1" maxOccurs="1"/>
          <xs:element name="P1082481" type="Decimal_TD18_FD2___5" nillable="false" minOccurs="1" maxOccurs="1"/>
          <xs:element name="P1076293" type="Decimal_TD18_FD2___5" nillable="false" minOccurs="1" maxOccurs="1"/>
          <xs:element name="P1082483" type="Decimal_TD18_FD2___5" nillable="false" minOccurs="1" maxOccurs="1"/>
          <xs:element name="P1076295" type="Decimal_TD18_FD2___5" nillable="false" minOccurs="1" maxOccurs="1"/>
          <xs:element name="P1082485" type="Decimal_TD18_FD2___5" nillable="false" minOccurs="1" maxOccurs="1"/>
          <xs:element name="P1076297" type="Decimal_TD18_FD2___5" nillable="false" minOccurs="1" maxOccurs="1"/>
          <xs:element name="P1082486" type="Decimal_TD18_FD2___5" nillable="false" minOccurs="1" maxOccurs="1"/>
          <xs:element name="P1076299" type="Decimal_TD18_FD2___5" nillable="false" minOccurs="1" maxOccurs="1"/>
          <xs:element name="P1082489" type="Decimal_TD18_FD2___5" nillable="false" minOccurs="1" maxOccurs="1"/>
          <xs:element name="P1076301" type="Decimal_TD18_FD2___5" nillable="false" minOccurs="1" maxOccurs="1"/>
          <xs:element name="P1082491" type="Decimal_TD18_FD2___5" nillable="false" minOccurs="1" maxOccurs="1"/>
          <xs:element name="P1076303" type="Decimal_TD18_FD2___5" nillable="false" minOccurs="1" maxOccurs="1"/>
          <xs:element name="P1082492" type="Decimal_TD18_FD2___5" nillable="false" minOccurs="1" maxOccurs="1"/>
          <xs:element name="P1076315" type="Decimal_TD18_FD2___5" nillable="false" minOccurs="1" maxOccurs="1"/>
          <xs:element name="P1082494" type="Decimal_TD18_FD2___5" nillable="false" minOccurs="1" maxOccurs="1"/>
          <xs:element name="P1076317" type="Decimal_TD18_FD2___5" nillable="false" minOccurs="1" maxOccurs="1"/>
          <xs:element name="P1082495" type="Decimal_TD18_FD2___5" nillable="false" minOccurs="1" maxOccurs="1"/>
          <xs:element name="P1076322" type="Decimal_TD18_FD2___5" nillable="false" minOccurs="1" maxOccurs="1"/>
          <xs:element name="P1082496" type="Decimal_TD18_FD2___5" nillable="false" minOccurs="1" maxOccurs="1"/>
          <xs:element name="P1076324" type="Decimal_TD18_FD2___5" nillable="false" minOccurs="1" maxOccurs="1"/>
          <xs:element name="P1082499" type="Decimal_TD18_FD2___5" nillable="false" minOccurs="1" maxOccurs="1"/>
          <xs:element name="P1076326" type="Decimal_TD18_FD2___5" nillable="false" minOccurs="1" maxOccurs="1"/>
          <xs:element name="P1082500" type="Decimal_TD18_FD2___5" nillable="false" minOccurs="1" maxOccurs="1"/>
          <xs:element name="P1076330" type="Decimal_TD18_FD2___5" nillable="false" minOccurs="1" maxOccurs="1"/>
          <xs:element name="P1082502" type="Decimal_TD18_FD2___5" nillable="false" minOccurs="1" maxOccurs="1"/>
          <xs:element name="P1076331" type="Decimal_TD18_FD2___5" nillable="false" minOccurs="1" maxOccurs="1"/>
          <xs:element name="P1082504" type="Decimal_TD18_FD2___5" nillable="false" minOccurs="1" maxOccurs="1"/>
          <xs:element name="P1076332" type="Decimal_TD18_FD2___5" nillable="false" minOccurs="1" maxOccurs="1"/>
          <xs:element name="P1082506" type="Decimal_TD18_FD2___5" nillable="false" minOccurs="1" maxOccurs="1"/>
          <xs:element name="P1076333" type="Decimal_TD18_FD2___5" nillable="false" minOccurs="1" maxOccurs="1"/>
          <xs:element name="P1082508" type="Decimal_TD18_FD2___5" nillable="false" minOccurs="1" maxOccurs="1"/>
          <xs:element name="P1076334" type="Decimal_TD18_FD2___5" nillable="false" minOccurs="1" maxOccurs="1"/>
          <xs:element name="P1082509" type="Decimal_TD18_FD2___5" nillable="false" minOccurs="1" maxOccurs="1"/>
          <xs:element name="P1076335" type="Decimal_TD18_FD2___5" nillable="false" minOccurs="1" maxOccurs="1"/>
          <xs:element name="P1082511" type="Decimal_TD18_FD2___5" nillable="false" minOccurs="1" maxOccurs="1"/>
          <xs:element name="P1076336" type="Decimal_TD18_FD2___5" nillable="false" minOccurs="1" maxOccurs="1"/>
          <xs:element name="P1082513" type="Decimal_TD18_FD2___5" nillable="false" minOccurs="1" maxOccurs="1"/>
          <xs:element name="P1076337" type="Decimal_TD18_FD2___5" nillable="false" minOccurs="1" maxOccurs="1"/>
          <xs:element name="P1082515" type="Decimal_TD18_FD2___5" nillable="false" minOccurs="1" maxOccurs="1"/>
          <xs:element name="P1076338" type="Decimal_TD18_FD2___5" nillable="false" minOccurs="1" maxOccurs="1"/>
          <xs:element name="P1082517" type="Decimal_TD18_FD2___5" nillable="false" minOccurs="1" maxOccurs="1"/>
          <xs:element name="P1076339" type="Decimal_TD18_FD2___5" nillable="false" minOccurs="1" maxOccurs="1"/>
          <xs:element name="P1082518" type="Decimal_TD18_FD2___5" nillable="false" minOccurs="1" maxOccurs="1"/>
          <xs:element name="P1076340" type="Decimal_TD18_FD2___5" nillable="false" minOccurs="1" maxOccurs="1"/>
          <xs:element name="P1082520" type="Decimal_TD18_FD2___5" nillable="false" minOccurs="1" maxOccurs="1"/>
          <xs:element name="P1076341" type="Decimal_TD18_FD2___5" nillable="false" minOccurs="1" maxOccurs="1"/>
          <xs:element name="P1082522" type="Decimal_TD18_FD2___5" nillable="false" minOccurs="1" maxOccurs="1"/>
          <xs:element name="P1076342" type="Decimal_TD18_FD2___5" nillable="false" minOccurs="1" maxOccurs="1"/>
          <xs:element name="P1082524" type="Decimal_TD18_FD2___5" nillable="false" minOccurs="1" maxOccurs="1"/>
          <xs:element name="P1076343" type="Decimal_TD18_FD2___5" nillable="false" minOccurs="1" maxOccurs="1"/>
          <xs:element name="P1082526" type="Decimal_TD18_FD2___5" nillable="false" minOccurs="1" maxOccurs="1"/>
          <xs:element name="P1076344" type="Decimal_TD18_FD2___5" nillable="false" minOccurs="1" maxOccurs="1"/>
          <xs:element name="P1082531" type="Decimal_TD18_FD2___5" nillable="false" minOccurs="1" maxOccurs="1"/>
          <xs:element name="P1076345" type="Decimal_TD18_FD2___5" nillable="false" minOccurs="1" maxOccurs="1"/>
          <xs:element name="P1082534" type="Decimal_TD18_FD2___5" nillable="false" minOccurs="1" maxOccurs="1"/>
          <xs:element name="P1076346" type="Decimal_TD18_FD2___5" nillable="false" minOccurs="1" maxOccurs="1"/>
          <xs:element name="P1082535" type="Decimal_TD18_FD2___5" nillable="false" minOccurs="1" maxOccurs="1"/>
          <xs:element name="P1076347" type="Decimal_TD18_FD2___5" nillable="false" minOccurs="1" maxOccurs="1"/>
          <xs:element name="P1082536" type="Decimal_TD18_FD2___5" nillable="false" minOccurs="1" maxOccurs="1"/>
          <xs:element name="P1076348" type="Decimal_TD18_FD2___5" nillable="false" minOccurs="1" maxOccurs="1"/>
          <xs:element name="P1082537" type="Decimal_TD18_FD2___5" nillable="false" minOccurs="1" maxOccurs="1"/>
          <xs:element name="P1076349" type="Decimal_TD18_FD2___5" nillable="false" minOccurs="1" maxOccurs="1"/>
          <xs:element name="P1082538" type="Decimal_TD18_FD2___5" nillable="false" minOccurs="1" maxOccurs="1"/>
          <xs:element name="P1076350" type="Decimal_TD18_FD2___5" nillable="false" minOccurs="1" maxOccurs="1"/>
          <xs:element name="P1082539" type="Decimal_TD18_FD2___5" nillable="false" minOccurs="1" maxOccurs="1"/>
          <xs:element name="P1076351" type="Decimal_TD18_FD2___5" nillable="false" minOccurs="1" maxOccurs="1"/>
          <xs:element name="P1082540" type="Decimal_TD18_FD2___5" nillable="false" minOccurs="1" maxOccurs="1"/>
          <xs:element name="P1076352" type="Decimal_TD18_FD2___5" nillable="false" minOccurs="1" maxOccurs="1"/>
          <xs:element name="P1082541" type="Decimal_TD18_FD2___5" nillable="false" minOccurs="1" maxOccurs="1"/>
          <xs:element name="P1076353" type="Decimal_TD18_FD2___5" nillable="false" minOccurs="1" maxOccurs="1"/>
          <xs:element name="P1082542" type="Decimal_TD18_FD2___5" nillable="false" minOccurs="1" maxOccurs="1"/>
          <xs:element name="P1076354" type="Decimal_TD18_FD2___5" nillable="false" minOccurs="1" maxOccurs="1"/>
          <xs:element name="P1082543" type="Decimal_TD18_FD2___5" nillable="false" minOccurs="1" maxOccurs="1"/>
          <xs:element name="P1076355" type="Decimal_TD18_FD2___5" nillable="false" minOccurs="1" maxOccurs="1"/>
          <xs:element name="P1082544" type="Decimal_TD18_FD2___5" nillable="false" minOccurs="1" maxOccurs="1"/>
          <xs:element name="P1076356" type="Decimal_TD18_FD2___5" nillable="false" minOccurs="1" maxOccurs="1"/>
          <xs:element name="P1082545" type="Decimal_TD18_FD2___5" nillable="false" minOccurs="1" maxOccurs="1"/>
          <xs:element name="P1076357" type="Decimal_TD18_FD2___5" nillable="false" minOccurs="1" maxOccurs="1"/>
          <xs:element name="P1082546" type="Decimal_TD18_FD2___5" nillable="false" minOccurs="1" maxOccurs="1"/>
          <xs:element name="P1076358" type="Decimal_TD18_FD2___5" nillable="false" minOccurs="1" maxOccurs="1"/>
          <xs:element name="P1082547" type="Decimal_TD18_FD2___5" nillable="false" minOccurs="1" maxOccurs="1"/>
          <xs:element name="P1076359" type="Decimal_TD18_FD2___5" nillable="false" minOccurs="1" maxOccurs="1"/>
          <xs:element name="P1082548" type="Decimal_TD18_FD2___5" nillable="false" minOccurs="1" maxOccurs="1"/>
          <xs:element name="P1076360" type="Decimal_TD18_FD2___5" nillable="false" minOccurs="1" maxOccurs="1"/>
          <xs:element name="P1082549" type="Decimal_TD18_FD2___5" nillable="false" minOccurs="1" maxOccurs="1"/>
          <xs:element name="P1076361" type="Decimal_TD18_FD2___5" nillable="false" minOccurs="1" maxOccurs="1"/>
          <xs:element name="P1082551" type="Decimal_TD18_FD2___5" nillable="false" minOccurs="1" maxOccurs="1"/>
          <xs:element name="P1076362" type="Decimal_TD18_FD2___5" nillable="false" minOccurs="1" maxOccurs="1"/>
          <xs:element name="P1082553" type="Decimal_TD18_FD2___5" nillable="false" minOccurs="1" maxOccurs="1"/>
          <xs:element name="P1076363" type="Decimal_TD18_FD2___5" nillable="false" minOccurs="1" maxOccurs="1"/>
          <xs:element name="P1082555" type="Decimal_TD18_FD2___5" nillable="false" minOccurs="1" maxOccurs="1"/>
          <xs:element name="P1076364" type="Decimal_TD18_FD2___5" nillable="false" minOccurs="1" maxOccurs="1"/>
          <xs:element name="P1082556" type="Decimal_TD18_FD2___5" nillable="false" minOccurs="1" maxOccurs="1"/>
          <xs:element name="P1076365" type="Decimal_TD18_FD2___5" nillable="false" minOccurs="1" maxOccurs="1"/>
          <xs:element name="P1082557" type="Decimal_TD18_FD2___5" nillable="false" minOccurs="1" maxOccurs="1"/>
          <xs:element name="P1076366" type="Decimal_TD18_FD2___5" nillable="false" minOccurs="1" maxOccurs="1"/>
          <xs:element name="P1082559" type="Decimal_TD18_FD2___5" nillable="false" minOccurs="1" maxOccurs="1"/>
          <xs:element name="P1076367" type="Decimal_TD18_FD2___5" nillable="false" minOccurs="1" maxOccurs="1"/>
          <xs:element name="P1082560" type="Decimal_TD18_FD2___5" nillable="false" minOccurs="1" maxOccurs="1"/>
          <xs:element name="P1076368" type="Decimal_TD18_FD2___5" nillable="false" minOccurs="1" maxOccurs="1"/>
          <xs:element name="P1082561" type="Decimal_TD18_FD2___5" nillable="false" minOccurs="1" maxOccurs="1"/>
          <xs:element name="P1076369" type="Decimal_TD18_FD2___5" nillable="false" minOccurs="1" maxOccurs="1"/>
          <xs:element name="P1082563" type="Decimal_TD18_FD2___5" nillable="false" minOccurs="1" maxOccurs="1"/>
          <xs:element name="P1076370" type="Decimal_TD18_FD2___5" nillable="false" minOccurs="1" maxOccurs="1"/>
          <xs:element name="P1082565" type="Decimal_TD18_FD2___5" nillable="false" minOccurs="1" maxOccurs="1"/>
          <xs:element name="P1076371" type="Decimal_TD18_FD2___5" nillable="false" minOccurs="1" maxOccurs="1"/>
          <xs:element name="P1082567" type="Decimal_TD18_FD2___5" nillable="false" minOccurs="1" maxOccurs="1"/>
          <xs:element name="P1076372" type="Decimal_TD18_FD2___5" nillable="false" minOccurs="1" maxOccurs="1"/>
          <xs:element name="P1082569" type="Decimal_TD18_FD2___5" nillable="false" minOccurs="1" maxOccurs="1"/>
          <xs:element name="P1076373" type="Decimal_TD18_FD2___5" nillable="false" minOccurs="1" maxOccurs="1"/>
          <xs:element name="P1082571" type="Decimal_TD18_FD2___5" nillable="false" minOccurs="1" maxOccurs="1"/>
          <xs:element name="P1076374" type="Decimal_TD18_FD2___5" nillable="false" minOccurs="1" maxOccurs="1"/>
          <xs:element name="P1082572" type="Decimal_TD18_FD2___5" nillable="false" minOccurs="1" maxOccurs="1"/>
          <xs:element name="P1076375" type="Decimal_TD18_FD2___5" nillable="false" minOccurs="1" maxOccurs="1"/>
          <xs:element name="P1082574" type="Decimal_TD18_FD2___5" nillable="false" minOccurs="1" maxOccurs="1"/>
          <xs:element name="P1076376" type="Decimal_TD18_FD2___5" nillable="false" minOccurs="1" maxOccurs="1"/>
          <xs:element name="P1082575" type="Decimal_TD18_FD2___5" nillable="false" minOccurs="1" maxOccurs="1"/>
          <xs:element name="P1076377" type="Decimal_TD18_FD2___5" nillable="false" minOccurs="1" maxOccurs="1"/>
          <xs:element name="P1082577" type="Decimal_TD18_FD2___5" nillable="false" minOccurs="1" maxOccurs="1"/>
          <xs:element name="P1076378" type="Decimal_TD18_FD2___5" nillable="false" minOccurs="1" maxOccurs="1"/>
          <xs:element name="P1082579" type="Decimal_TD18_FD2___5" nillable="false" minOccurs="1" maxOccurs="1"/>
          <xs:element name="P1076379" type="Decimal_TD18_FD2___5" nillable="false" minOccurs="1" maxOccurs="1"/>
          <xs:element name="P1082581" type="Decimal_TD18_FD2___5" nillable="false" minOccurs="1" maxOccurs="1"/>
          <xs:element name="P1076380" type="Decimal_TD18_FD2___5" nillable="false" minOccurs="1" maxOccurs="1"/>
          <xs:element name="P1082583" type="Decimal_TD18_FD2___5" nillable="false" minOccurs="1" maxOccurs="1"/>
          <xs:element name="P1076381" type="Decimal_TD18_FD2___5" nillable="false" minOccurs="1" maxOccurs="1"/>
          <xs:element name="P1082585" type="Decimal_TD18_FD2___5" nillable="false" minOccurs="1" maxOccurs="1"/>
          <xs:element name="P1076382" type="Decimal_TD18_FD2___5" nillable="false" minOccurs="1" maxOccurs="1"/>
          <xs:element name="P1082586" type="Decimal_TD18_FD2___5" nillable="false" minOccurs="1" maxOccurs="1"/>
          <xs:element name="P1076383" type="Decimal_TD18_FD2___5" nillable="false" minOccurs="1" maxOccurs="1"/>
          <xs:element name="P1082587" type="Decimal_TD18_FD2___5" nillable="false" minOccurs="1" maxOccurs="1"/>
          <xs:element name="P1076384" type="Decimal_TD18_FD2___5" nillable="false" minOccurs="1" maxOccurs="1"/>
          <xs:element name="P1082588" type="Decimal_TD18_FD2___5" nillable="false" minOccurs="1" maxOccurs="1"/>
          <xs:element name="P1123798" type="Decimal_TD18_FD2___8" nillable="false" minOccurs="1" maxOccurs="1"/>
          <xs:element name="P1123799" type="Decimal_TD18_FD2___8" nillable="false" minOccurs="1" maxOccurs="1"/>
          <xs:element name="P1123800" type="Decimal_TD18_FD2___8" nillable="false" minOccurs="1" maxOccurs="1"/>
          <xs:element name="P1123801" type="Decimal_TD18_FD2___8" nillable="false" minOccurs="1" maxOccurs="1"/>
          <xs:element name="P1076387" type="Decimal_TD18_FD2___5" nillable="false" minOccurs="1" maxOccurs="1"/>
          <xs:element name="P1082591" type="Decimal_TD18_FD2___5" nillable="false" minOccurs="1" maxOccurs="1"/>
          <xs:element name="P1076388" type="Decimal_TD18_FD2___5" nillable="false" minOccurs="1" maxOccurs="1"/>
          <xs:element name="P1082592" type="Decimal_TD18_FD2___5" nillable="false" minOccurs="1" maxOccurs="1"/>
          <xs:element name="P1123802" type="Decimal_TD18_FD2___8" nillable="false" minOccurs="1" maxOccurs="1"/>
          <xs:element name="P1123803" type="Decimal_TD18_FD2___8" nillable="false" minOccurs="1" maxOccurs="1"/>
          <xs:element name="P1123804" type="Decimal_TD18_FD2___8" nillable="false" minOccurs="1" maxOccurs="1"/>
          <xs:element name="P1123805" type="Decimal_TD18_FD2___8" nillable="false" minOccurs="1" maxOccurs="1"/>
          <xs:element name="P1123806" type="Decimal_TD18_FD2___8" nillable="false" minOccurs="1" maxOccurs="1"/>
          <xs:element name="P1123807" type="Decimal_TD18_FD2___8" nillable="false" minOccurs="1" maxOccurs="1"/>
          <xs:element name="P1123808" type="Decimal_TD18_FD2___8" nillable="false" minOccurs="1" maxOccurs="1"/>
          <xs:element name="P1123809" type="Decimal_TD18_FD2___8" nillable="false" minOccurs="1" maxOccurs="1"/>
          <xs:element name="P1123810" type="Decimal_TD18_FD2___8" nillable="false" minOccurs="1" maxOccurs="1"/>
          <xs:element name="P1123811" type="Decimal_TD18_FD2___8" nillable="false" minOccurs="1" maxOccurs="1"/>
          <xs:element name="P1123812" type="Decimal_TD18_FD2___8" nillable="false" minOccurs="1" maxOccurs="1"/>
          <xs:element name="P1123813" type="Decimal_TD18_FD2___8" nillable="false" minOccurs="1" maxOccurs="1"/>
          <xs:element name="P1123814" type="Decimal_TD18_FD2___8" nillable="false" minOccurs="1" maxOccurs="1"/>
          <xs:element name="P1123815" type="Decimal_TD18_FD2___8" nillable="false" minOccurs="1" maxOccurs="1"/>
          <xs:element name="P1123816" type="Decimal_TD18_FD2___8" nillable="false" minOccurs="1" maxOccurs="1"/>
          <xs:element name="P1123817" type="Decimal_TD18_FD2___8" nillable="false" minOccurs="1" maxOccurs="1"/>
          <xs:element name="P1123818" type="Decimal_TD18_FD2___8" nillable="false" minOccurs="1" maxOccurs="1"/>
          <xs:element name="P1123819" type="Decimal_TD18_FD2___8" nillable="false" minOccurs="1" maxOccurs="1"/>
          <xs:element name="P1123820" type="Decimal_TD18_FD2___8" nillable="false" minOccurs="1" maxOccurs="1"/>
          <xs:element name="P1123821" type="Decimal_TD18_FD2___8" nillable="false" minOccurs="1" maxOccurs="1"/>
          <xs:element name="P1123822" type="Decimal_TD18_FD2___8" nillable="false" minOccurs="1" maxOccurs="1"/>
          <xs:element name="P1123823" type="Decimal_TD18_FD2___8" nillable="false" minOccurs="1" maxOccurs="1"/>
          <xs:element name="P1123824" type="Decimal_TD18_FD2___8" nillable="false" minOccurs="1" maxOccurs="1"/>
          <xs:element name="P1123825" type="Decimal_TD18_FD2___8" nillable="false" minOccurs="1" maxOccurs="1"/>
          <xs:element name="P1123826" type="Decimal_TD18_FD2___8" nillable="false" minOccurs="1" maxOccurs="1"/>
          <xs:element name="P1123827" type="Decimal_TD18_FD2___8" nillable="false" minOccurs="1" maxOccurs="1"/>
          <xs:element name="P1123828" type="Decimal_TD18_FD2___8" nillable="false" minOccurs="1" maxOccurs="1"/>
          <xs:element name="P1123829" type="Decimal_TD18_FD2___8" nillable="false" minOccurs="1" maxOccurs="1"/>
          <xs:element name="P1425371" type="Decimal_TD18_FD2___8" nillable="false" minOccurs="1" maxOccurs="1"/>
          <xs:element name="P1425372" type="Decimal_TD18_FD2___8" nillable="false" minOccurs="1" maxOccurs="1"/>
          <xs:element name="P1425373" type="Decimal_TD18_FD2___8" nillable="false" minOccurs="1" maxOccurs="1"/>
          <xs:element name="P1425374" type="Decimal_TD18_FD2___8" nillable="false" minOccurs="1" maxOccurs="1"/>
          <xs:element name="P1123830" type="Decimal_TD18_FD2___8" nillable="false" minOccurs="1" maxOccurs="1"/>
          <xs:element name="P1123831" type="Decimal_TD18_FD2___8" nillable="false" minOccurs="1" maxOccurs="1"/>
          <xs:element name="P1123832" type="Decimal_TD18_FD2___8" nillable="false" minOccurs="1" maxOccurs="1"/>
          <xs:element name="P1123833" type="Decimal_TD18_FD2___8" nillable="false" minOccurs="1" maxOccurs="1"/>
          <xs:element name="P1076391" type="Decimal_TD18_FD2___5" nillable="false" minOccurs="1" maxOccurs="1"/>
          <xs:element name="P1082595" type="Decimal_TD18_FD2___5" nillable="false" minOccurs="1" maxOccurs="1"/>
          <xs:element name="P1076392" type="Decimal_TD18_FD2___5" nillable="false" minOccurs="1" maxOccurs="1"/>
          <xs:element name="P1082596" type="Decimal_TD18_FD2___5" nillable="false" minOccurs="1" maxOccurs="1"/>
          <xs:element name="P1076393" type="Decimal_TD18_FD2___5" nillable="false" minOccurs="1" maxOccurs="1"/>
          <xs:element name="P1082597" type="Decimal_TD18_FD2___5" nillable="false" minOccurs="1" maxOccurs="1"/>
          <xs:element name="P1076394" type="Decimal_TD18_FD2___5" nillable="false" minOccurs="1" maxOccurs="1"/>
          <xs:element name="P1082598" type="Decimal_TD18_FD2___5" nillable="false" minOccurs="1" maxOccurs="1"/>
          <xs:element name="P1076395" type="Decimal_TD18_FD2___5" nillable="false" minOccurs="1" maxOccurs="1"/>
          <xs:element name="P1082599" type="Decimal_TD18_FD2___5" nillable="false" minOccurs="1" maxOccurs="1"/>
          <xs:element name="P1076396" type="Decimal_TD18_FD2___5" nillable="false" minOccurs="1" maxOccurs="1"/>
          <xs:element name="P1082600" type="Decimal_TD18_FD2___5" nillable="false" minOccurs="1" maxOccurs="1"/>
          <xs:element name="P1123834" type="Decimal_TD18_FD2___8" nillable="false" minOccurs="1" maxOccurs="1"/>
          <xs:element name="P1123835" type="Decimal_TD18_FD2___8" nillable="false" minOccurs="1" maxOccurs="1"/>
          <xs:element name="P1123836" type="Decimal_TD18_FD2___8" nillable="false" minOccurs="1" maxOccurs="1"/>
          <xs:element name="P1123837" type="Decimal_TD18_FD2___8" nillable="false" minOccurs="1" maxOccurs="1"/>
          <xs:element name="P1123838" type="Decimal_TD18_FD2___8" nillable="false" minOccurs="1" maxOccurs="1"/>
          <xs:element name="P1123839" type="Decimal_TD18_FD2___8" nillable="false" minOccurs="1" maxOccurs="1"/>
          <xs:element name="P1123840" type="Decimal_TD18_FD2___8" nillable="false" minOccurs="1" maxOccurs="1"/>
          <xs:element name="P1123841" type="Decimal_TD18_FD2___8" nillable="false" minOccurs="1" maxOccurs="1"/>
          <xs:element name="P1123842" type="Decimal_TD18_FD2___8" nillable="false" minOccurs="1" maxOccurs="1"/>
          <xs:element name="P1123843" type="Decimal_TD18_FD2___8" nillable="false" minOccurs="1" maxOccurs="1"/>
          <xs:element name="P1123844" type="Decimal_TD18_FD2___8" nillable="false" minOccurs="1" maxOccurs="1"/>
          <xs:element name="P1123845" type="Decimal_TD18_FD2___8" nillable="false" minOccurs="1" maxOccurs="1"/>
          <xs:element name="P1123846" type="Decimal_TD18_FD2___8" nillable="false" minOccurs="1" maxOccurs="1"/>
          <xs:element name="P1123847" type="Decimal_TD18_FD2___8" nillable="false" minOccurs="1" maxOccurs="1"/>
          <xs:element name="P1123848" type="Decimal_TD18_FD2___8" nillable="false" minOccurs="1" maxOccurs="1"/>
          <xs:element name="P1123849" type="Decimal_TD18_FD2___8" nillable="false" minOccurs="1" maxOccurs="1"/>
          <xs:element name="P1076403" type="Decimal_TD18_FD2___5" nillable="false" minOccurs="1" maxOccurs="1"/>
          <xs:element name="P1082607" type="Decimal_TD18_FD2___5" nillable="false" minOccurs="1" maxOccurs="1"/>
          <xs:element name="P1076404" type="Decimal_TD18_FD2___5" nillable="false" minOccurs="1" maxOccurs="1"/>
          <xs:element name="P1082608" type="Decimal_TD18_FD2___5" nillable="false" minOccurs="1" maxOccurs="1"/>
          <xs:element name="P1076405" type="Decimal_TD18_FD2___5" nillable="false" minOccurs="1" maxOccurs="1"/>
          <xs:element name="P1082609" type="Decimal_TD18_FD2___5" nillable="false" minOccurs="1" maxOccurs="1"/>
          <xs:element name="P1076406" type="Decimal_TD18_FD2___5" nillable="false" minOccurs="1" maxOccurs="1"/>
          <xs:element name="P1082610" type="Decimal_TD18_FD2___5" nillable="false" minOccurs="1" maxOccurs="1"/>
          <xs:element name="P1076407" type="Decimal_TD18_FD2___5" nillable="false" minOccurs="1" maxOccurs="1"/>
          <xs:element name="P1082611" type="Decimal_TD18_FD2___5" nillable="false" minOccurs="1" maxOccurs="1"/>
          <xs:element name="P1076408" type="Decimal_TD18_FD2___5" nillable="false" minOccurs="1" maxOccurs="1"/>
          <xs:element name="P1082612" type="Decimal_TD18_FD2___5" nillable="false" minOccurs="1" maxOccurs="1"/>
          <xs:element name="P1076409" type="Decimal_TD18_FD2___5" nillable="false" minOccurs="1" maxOccurs="1"/>
          <xs:element name="P1082613" type="Decimal_TD18_FD2___5" nillable="false" minOccurs="1" maxOccurs="1"/>
          <xs:element name="P1076410" type="Decimal_TD18_FD2___5" nillable="false" minOccurs="1" maxOccurs="1"/>
          <xs:element name="P1082614" type="Decimal_TD18_FD2___5" nillable="false" minOccurs="1" maxOccurs="1"/>
          <xs:element name="P1076411" type="Decimal_TD18_FD2___5" nillable="false" minOccurs="1" maxOccurs="1"/>
          <xs:element name="P1082615" type="Decimal_TD18_FD2___5" nillable="false" minOccurs="1" maxOccurs="1"/>
          <xs:element name="P1076412" type="Decimal_TD18_FD2___5" nillable="false" minOccurs="1" maxOccurs="1"/>
          <xs:element name="P1082616" type="Decimal_TD18_FD2___5" nillable="false" minOccurs="1" maxOccurs="1"/>
        </xs:all>
      </xs:complexType>
      <xs:complexType name="FormType_NTI-TFI-IZD-POD-E_1000978">
        <xs:annotation>
          <xs:documentation>Izvještaj o novčanom toku, indirektna, opći izdavatelji, tromjesečni</xs:documentation>
        </xs:annotation>
        <xs:all>
          <xs:element name="P1076413" type="Decimal_TD18_FD2___5" nillable="false" minOccurs="1" maxOccurs="1"/>
          <xs:element name="P1076414" type="Decimal_TD18_FD2___5" nillable="false" minOccurs="1" maxOccurs="1"/>
          <xs:element name="P1076415" type="Decimal_TD18_FD2___5" nillable="false" minOccurs="1" maxOccurs="1"/>
          <xs:element name="P1076416" type="Decimal_TD18_FD2___5" nillable="false" minOccurs="1" maxOccurs="1"/>
          <xs:element name="P1076417" type="Decimal_TD18_FD2___5" nillable="false" minOccurs="1" maxOccurs="1"/>
          <xs:element name="P1076418" type="Decimal_TD18_FD2___5" nillable="false" minOccurs="1" maxOccurs="1"/>
          <xs:element name="P1076419" type="Decimal_TD18_FD2___5" nillable="false" minOccurs="1" maxOccurs="1"/>
          <xs:element name="P1076420" type="Decimal_TD18_FD2___5" nillable="false" minOccurs="1" maxOccurs="1"/>
          <xs:element name="P1076421" type="Decimal_TD18_FD2___5" nillable="false" minOccurs="1" maxOccurs="1"/>
          <xs:element name="P1076422" type="Decimal_TD18_FD2___5" nillable="false" minOccurs="1" maxOccurs="1"/>
          <xs:element name="P1076423" type="Decimal_TD18_FD2___5" nillable="false" minOccurs="1" maxOccurs="1"/>
          <xs:element name="P1076424" type="Decimal_TD18_FD2___5" nillable="false" minOccurs="1" maxOccurs="1"/>
          <xs:element name="P1076425" type="Decimal_TD18_FD2___5" nillable="false" minOccurs="1" maxOccurs="1"/>
          <xs:element name="P1076426" type="Decimal_TD18_FD2___5" nillable="false" minOccurs="1" maxOccurs="1"/>
          <xs:element name="P1076427" type="Decimal_TD18_FD2___5" nillable="false" minOccurs="1" maxOccurs="1"/>
          <xs:element name="P1076428" type="Decimal_TD18_FD2___5" nillable="false" minOccurs="1" maxOccurs="1"/>
          <xs:element name="P1076429" type="Decimal_TD18_FD2___5" nillable="false" minOccurs="1" maxOccurs="1"/>
          <xs:element name="P1076430" type="Decimal_TD18_FD2___5" nillable="false" minOccurs="1" maxOccurs="1"/>
          <xs:element name="P1076431" type="Decimal_TD18_FD2___5" nillable="false" minOccurs="1" maxOccurs="1"/>
          <xs:element name="P1076432" type="Decimal_TD18_FD2___5" nillable="false" minOccurs="1" maxOccurs="1"/>
          <xs:element name="P1076433" type="Decimal_TD18_FD2___5" nillable="false" minOccurs="1" maxOccurs="1"/>
          <xs:element name="P1076434" type="Decimal_TD18_FD2___5" nillable="false" minOccurs="1" maxOccurs="1"/>
          <xs:element name="P1076435" type="Decimal_TD18_FD2___5" nillable="false" minOccurs="1" maxOccurs="1"/>
          <xs:element name="P1076436" type="Decimal_TD18_FD2___5" nillable="false" minOccurs="1" maxOccurs="1"/>
          <xs:element name="P1076437" type="Decimal_TD18_FD2___5" nillable="false" minOccurs="1" maxOccurs="1"/>
          <xs:element name="P1076438" type="Decimal_TD18_FD2___5" nillable="false" minOccurs="1" maxOccurs="1"/>
          <xs:element name="P1076439" type="Decimal_TD18_FD2___5" nillable="false" minOccurs="1" maxOccurs="1"/>
          <xs:element name="P1076440" type="Decimal_TD18_FD2___5" nillable="false" minOccurs="1" maxOccurs="1"/>
          <xs:element name="P1076441" type="Decimal_TD18_FD2___5" nillable="false" minOccurs="1" maxOccurs="1"/>
          <xs:element name="P1076442" type="Decimal_TD18_FD2___5" nillable="false" minOccurs="1" maxOccurs="1"/>
          <xs:element name="P1076443" type="Decimal_TD18_FD2___5" nillable="false" minOccurs="1" maxOccurs="1"/>
          <xs:element name="P1076444" type="Decimal_TD18_FD2___5" nillable="false" minOccurs="1" maxOccurs="1"/>
          <xs:element name="P1076445" type="Decimal_TD18_FD2___5" nillable="false" minOccurs="1" maxOccurs="1"/>
          <xs:element name="P1076446" type="Decimal_TD18_FD2___5" nillable="false" minOccurs="1" maxOccurs="1"/>
          <xs:element name="P1076447" type="Decimal_TD18_FD2___5" nillable="false" minOccurs="1" maxOccurs="1"/>
          <xs:element name="P1076448" type="Decimal_TD18_FD2___5" nillable="false" minOccurs="1" maxOccurs="1"/>
          <xs:element name="P1076449" type="Decimal_TD18_FD2___5" nillable="false" minOccurs="1" maxOccurs="1"/>
          <xs:element name="P1076450" type="Decimal_TD18_FD2___5" nillable="false" minOccurs="1" maxOccurs="1"/>
          <xs:element name="P1076451" type="Decimal_TD18_FD2___5" nillable="false" minOccurs="1" maxOccurs="1"/>
          <xs:element name="P1076452" type="Decimal_TD18_FD2___5" nillable="false" minOccurs="1" maxOccurs="1"/>
          <xs:element name="P1076453" type="Decimal_TD18_FD2___5" nillable="false" minOccurs="1" maxOccurs="1"/>
          <xs:element name="P1076454" type="Decimal_TD18_FD2___5" nillable="false" minOccurs="1" maxOccurs="1"/>
          <xs:element name="P1076455" type="Decimal_TD18_FD2___5" nillable="false" minOccurs="1" maxOccurs="1"/>
          <xs:element name="P1076456" type="Decimal_TD18_FD2___5" nillable="false" minOccurs="1" maxOccurs="1"/>
          <xs:element name="P1076457" type="Decimal_TD18_FD2___5" nillable="false" minOccurs="1" maxOccurs="1"/>
          <xs:element name="P1076458" type="Decimal_TD18_FD2___5" nillable="false" minOccurs="1" maxOccurs="1"/>
          <xs:element name="P1076459" type="Decimal_TD18_FD2___5" nillable="false" minOccurs="1" maxOccurs="1"/>
          <xs:element name="P1076460" type="Decimal_TD18_FD2___5" nillable="false" minOccurs="1" maxOccurs="1"/>
          <xs:element name="P1076461" type="Decimal_TD18_FD2___5" nillable="false" minOccurs="1" maxOccurs="1"/>
          <xs:element name="P1076462" type="Decimal_TD18_FD2___5" nillable="false" minOccurs="1" maxOccurs="1"/>
          <xs:element name="P1076463" type="Decimal_TD18_FD2___5" nillable="false" minOccurs="1" maxOccurs="1"/>
          <xs:element name="P1076464" type="Decimal_TD18_FD2___5" nillable="false" minOccurs="1" maxOccurs="1"/>
          <xs:element name="P1076465" type="Decimal_TD18_FD2___5" nillable="false" minOccurs="1" maxOccurs="1"/>
          <xs:element name="P1076466" type="Decimal_TD18_FD2___5" nillable="false" minOccurs="1" maxOccurs="1"/>
          <xs:element name="P1076467" type="Decimal_TD18_FD2___5" nillable="false" minOccurs="1" maxOccurs="1"/>
          <xs:element name="P1076468" type="Decimal_TD18_FD2___5" nillable="false" minOccurs="1" maxOccurs="1"/>
          <xs:element name="P1076469" type="Decimal_TD18_FD2___5" nillable="false" minOccurs="1" maxOccurs="1"/>
          <xs:element name="P1076470" type="Decimal_TD18_FD2___5" nillable="false" minOccurs="1" maxOccurs="1"/>
          <xs:element name="P1076471" type="Decimal_TD18_FD2___5" nillable="false" minOccurs="1" maxOccurs="1"/>
          <xs:element name="P1076472" type="Decimal_TD18_FD2___5" nillable="false" minOccurs="1" maxOccurs="1"/>
          <xs:element name="P1076473" type="Decimal_TD18_FD2___5" nillable="false" minOccurs="1" maxOccurs="1"/>
          <xs:element name="P1076474" type="Decimal_TD18_FD2___5" nillable="false" minOccurs="1" maxOccurs="1"/>
          <xs:element name="P1076475" type="Decimal_TD18_FD2___5" nillable="false" minOccurs="1" maxOccurs="1"/>
          <xs:element name="P1076476" type="Decimal_TD18_FD2___5" nillable="false" minOccurs="1" maxOccurs="1"/>
          <xs:element name="P1076477" type="Decimal_TD18_FD2___5" nillable="false" minOccurs="1" maxOccurs="1"/>
          <xs:element name="P1076478" type="Decimal_TD18_FD2___5" nillable="false" minOccurs="1" maxOccurs="1"/>
          <xs:element name="P1076479" type="Decimal_TD18_FD2___5" nillable="false" minOccurs="1" maxOccurs="1"/>
          <xs:element name="P1076480" type="Decimal_TD18_FD2___5" nillable="false" minOccurs="1" maxOccurs="1"/>
          <xs:element name="P1076481" type="Decimal_TD18_FD2___5" nillable="false" minOccurs="1" maxOccurs="1"/>
          <xs:element name="P1076482" type="Decimal_TD18_FD2___5" nillable="false" minOccurs="1" maxOccurs="1"/>
          <xs:element name="P1076483" type="Decimal_TD18_FD2___5" nillable="false" minOccurs="1" maxOccurs="1"/>
          <xs:element name="P1076484" type="Decimal_TD18_FD2___5" nillable="false" minOccurs="1" maxOccurs="1"/>
          <xs:element name="P1076485" type="Decimal_TD18_FD2___5" nillable="false" minOccurs="1" maxOccurs="1"/>
          <xs:element name="P1076486" type="Decimal_TD18_FD2___5" nillable="false" minOccurs="1" maxOccurs="1"/>
          <xs:element name="P1076487" type="Decimal_TD18_FD2___5" nillable="false" minOccurs="1" maxOccurs="1"/>
          <xs:element name="P1076488" type="Decimal_TD18_FD2___5" nillable="false" minOccurs="1" maxOccurs="1"/>
          <xs:element name="P1076489" type="Decimal_TD18_FD2___5" nillable="false" minOccurs="1" maxOccurs="1"/>
          <xs:element name="P1076490" type="Decimal_TD18_FD2___5" nillable="false" minOccurs="1" maxOccurs="1"/>
          <xs:element name="P1076491" type="Decimal_TD18_FD2___5" nillable="false" minOccurs="1" maxOccurs="1"/>
          <xs:element name="P1076492" type="Decimal_TD18_FD2___5" nillable="false" minOccurs="1" maxOccurs="1"/>
          <xs:element name="P1076493" type="Decimal_TD18_FD2___5" nillable="false" minOccurs="1" maxOccurs="1"/>
          <xs:element name="P1076494" type="Decimal_TD18_FD2___5" nillable="false" minOccurs="1" maxOccurs="1"/>
          <xs:element name="P1076495" type="Decimal___9" nillable="false" minOccurs="1" maxOccurs="1"/>
          <xs:element name="P1076496" type="Decimal_TD18_FD2___5" nillable="false" minOccurs="1" maxOccurs="1"/>
          <xs:element name="P1078211" type="Decimal_TD18_FD2___5" nillable="false" minOccurs="1" maxOccurs="1"/>
          <xs:element name="P1078212" type="Decimal_TD18_FD2___5" nillable="false" minOccurs="1" maxOccurs="1"/>
          <xs:element name="P1078213" type="Decimal_TD18_FD2___5" nillable="false" minOccurs="1" maxOccurs="1"/>
          <xs:element name="P1078214" type="Decimal_TD18_FD2___5" nillable="false" minOccurs="1" maxOccurs="1"/>
          <xs:element name="P1078216" type="Decimal_TD18_FD2___5" nillable="false" minOccurs="1" maxOccurs="1"/>
          <xs:element name="P1078218" type="Decimal_TD18_FD2___5" nillable="false" minOccurs="1" maxOccurs="1"/>
          <xs:element name="P1078219" type="Decimal_TD18_FD2___5" nillable="false" minOccurs="1" maxOccurs="1"/>
          <xs:element name="P1078221" type="Decimal_TD18_FD2___5" nillable="false" minOccurs="1" maxOccurs="1"/>
          <xs:element name="P1078223" type="Decimal_TD18_FD2___5" nillable="false" minOccurs="1" maxOccurs="1"/>
          <xs:element name="P1078225" type="Decimal_TD18_FD2___5" nillable="false" minOccurs="1" maxOccurs="1"/>
          <xs:element name="P1078227" type="Decimal_TD18_FD2___5" nillable="false" minOccurs="1" maxOccurs="1"/>
          <xs:element name="P1078228" type="Decimal_TD18_FD2___5" nillable="false" minOccurs="1" maxOccurs="1"/>
          <xs:element name="P1078230" type="Decimal_TD18_FD2___5" nillable="false" minOccurs="1" maxOccurs="1"/>
          <xs:element name="P1078232" type="Decimal_TD18_FD2___5" nillable="false" minOccurs="1" maxOccurs="1"/>
          <xs:element name="P1078234" type="Decimal_TD18_FD2___5" nillable="false" minOccurs="1" maxOccurs="1"/>
          <xs:element name="P1078235" type="Decimal_TD18_FD2___5" nillable="false" minOccurs="1" maxOccurs="1"/>
        </xs:all>
      </xs:complexType>
      <xs:complexType name="FormType_NTD-TFI-IZD-POD-E_1000980">
        <xs:annotation>
          <xs:documentation>Izvještaj o novčanom toku, direktna, opći izdavatelji, tromjesečni</xs:documentation>
        </xs:annotation>
        <xs:all>
          <xs:element name="P1078099" type="Decimal_TD18_FD2___5" nillable="false" minOccurs="1" maxOccurs="1"/>
          <xs:element name="P1078100" type="Decimal_TD18_FD2___5" nillable="false" minOccurs="1" maxOccurs="1"/>
          <xs:element name="P1078101" type="Decimal_TD18_FD2___5" nillable="false" minOccurs="1" maxOccurs="1"/>
          <xs:element name="P1078102" type="Decimal_TD18_FD2___5" nillable="false" minOccurs="1" maxOccurs="1"/>
          <xs:element name="P1078103" type="Decimal_TD18_FD2___5" nillable="false" minOccurs="1" maxOccurs="1"/>
          <xs:element name="P1078104" type="Decimal_TD18_FD2___5" nillable="false" minOccurs="1" maxOccurs="1"/>
          <xs:element name="P1078105" type="Decimal_TD18_FD2___5" nillable="false" minOccurs="1" maxOccurs="1"/>
          <xs:element name="P1078106" type="Decimal_TD18_FD2___5" nillable="false" minOccurs="1" maxOccurs="1"/>
          <xs:element name="P1123934" type="Decimal_TD18_FD2___8" nillable="false" minOccurs="1" maxOccurs="1"/>
          <xs:element name="P1123935" type="Decimal_TD18_FD2___8" nillable="false" minOccurs="1" maxOccurs="1"/>
          <xs:element name="P1123936" type="Decimal_TD18_FD2___8" nillable="false" minOccurs="1" maxOccurs="1"/>
          <xs:element name="P1123937" type="Decimal_TD18_FD2___8" nillable="false" minOccurs="1" maxOccurs="1"/>
          <xs:element name="P1078107" type="Decimal_TD18_FD2___5" nillable="false" minOccurs="1" maxOccurs="1"/>
          <xs:element name="P1078108" type="Decimal_TD18_FD2___5" nillable="false" minOccurs="1" maxOccurs="1"/>
          <xs:element name="P1078109" type="Decimal_TD18_FD2___5" nillable="false" minOccurs="1" maxOccurs="1"/>
          <xs:element name="P1078110" type="Decimal_TD18_FD2___5" nillable="false" minOccurs="1" maxOccurs="1"/>
          <xs:element name="P1078111" type="Decimal_TD18_FD2___5" nillable="false" minOccurs="1" maxOccurs="1"/>
          <xs:element name="P1078112" type="Decimal_TD18_FD2___5" nillable="false" minOccurs="1" maxOccurs="1"/>
          <xs:element name="P1078117" type="Decimal_TD18_FD2___5" nillable="false" minOccurs="1" maxOccurs="1"/>
          <xs:element name="P1078118" type="Decimal_TD18_FD2___5" nillable="false" minOccurs="1" maxOccurs="1"/>
          <xs:element name="P1078119" type="Decimal_TD18_FD2___5" nillable="false" minOccurs="1" maxOccurs="1"/>
          <xs:element name="P1078120" type="Decimal_TD18_FD2___5" nillable="false" minOccurs="1" maxOccurs="1"/>
          <xs:element name="P1123938" type="Decimal_TD18_FD2___8" nillable="false" minOccurs="1" maxOccurs="1"/>
          <xs:element name="P1123939" type="Decimal_TD18_FD2___8" nillable="false" minOccurs="1" maxOccurs="1"/>
          <xs:element name="P1123940" type="Decimal_TD18_FD2___8" nillable="false" minOccurs="1" maxOccurs="1"/>
          <xs:element name="P1123941" type="Decimal_TD18_FD2___8" nillable="false" minOccurs="1" maxOccurs="1"/>
          <xs:element name="P1078121" type="Decimal_TD18_FD2___5" nillable="false" minOccurs="1" maxOccurs="1"/>
          <xs:element name="P1078122" type="Decimal_TD18_FD2___5" nillable="false" minOccurs="1" maxOccurs="1"/>
          <xs:element name="P1078123" type="Decimal_TD18_FD2___5" nillable="false" minOccurs="1" maxOccurs="1"/>
          <xs:element name="P1078124" type="Decimal_TD18_FD2___5" nillable="false" minOccurs="1" maxOccurs="1"/>
          <xs:element name="P1078125" type="Decimal_TD18_FD2___5" nillable="false" minOccurs="1" maxOccurs="1"/>
          <xs:element name="P1078126" type="Decimal_TD18_FD2___5" nillable="false" minOccurs="1" maxOccurs="1"/>
          <xs:element name="P1078127" type="Decimal_TD18_FD2___5" nillable="false" minOccurs="1" maxOccurs="1"/>
          <xs:element name="P1078128" type="Decimal_TD18_FD2___5" nillable="false" minOccurs="1" maxOccurs="1"/>
          <xs:element name="P1078129" type="Decimal_TD18_FD2___5" nillable="false" minOccurs="1" maxOccurs="1"/>
          <xs:element name="P1078130" type="Decimal_TD18_FD2___5" nillable="false" minOccurs="1" maxOccurs="1"/>
          <xs:element name="P1078131" type="Decimal_TD18_FD2___5" nillable="false" minOccurs="1" maxOccurs="1"/>
          <xs:element name="P1078132" type="Decimal_TD18_FD2___5" nillable="false" minOccurs="1" maxOccurs="1"/>
          <xs:element name="P1078133" type="Decimal_TD18_FD2___5" nillable="false" minOccurs="1" maxOccurs="1"/>
          <xs:element name="P1078134" type="Decimal_TD18_FD2___5" nillable="false" minOccurs="1" maxOccurs="1"/>
          <xs:element name="P1078135" type="Decimal_TD18_FD2___5" nillable="false" minOccurs="1" maxOccurs="1"/>
          <xs:element name="P1078136" type="Decimal_TD18_FD2___5" nillable="false" minOccurs="1" maxOccurs="1"/>
          <xs:element name="P1078137" type="Decimal_TD18_FD2___5" nillable="false" minOccurs="1" maxOccurs="1"/>
          <xs:element name="P1078138" type="Decimal_TD18_FD2___5" nillable="false" minOccurs="1" maxOccurs="1"/>
          <xs:element name="P1078139" type="Decimal_TD18_FD2___5" nillable="false" minOccurs="1" maxOccurs="1"/>
          <xs:element name="P1078140" type="Decimal_TD18_FD2___5" nillable="false" minOccurs="1" maxOccurs="1"/>
          <xs:element name="P1078141" type="Decimal_TD18_FD2___5" nillable="false" minOccurs="1" maxOccurs="1"/>
          <xs:element name="P1078142" type="Decimal_TD18_FD2___5" nillable="false" minOccurs="1" maxOccurs="1"/>
          <xs:element name="P1078143" type="Decimal_TD18_FD2___5" nillable="false" minOccurs="1" maxOccurs="1"/>
          <xs:element name="P1078144" type="Decimal_TD18_FD2___5" nillable="false" minOccurs="1" maxOccurs="1"/>
          <xs:element name="P1078145" type="Decimal_TD18_FD2___5" nillable="false" minOccurs="1" maxOccurs="1"/>
          <xs:element name="P1078146" type="Decimal_TD18_FD2___5" nillable="false" minOccurs="1" maxOccurs="1"/>
          <xs:element name="P1078147" type="Decimal_TD18_FD2___5" nillable="false" minOccurs="1" maxOccurs="1"/>
          <xs:element name="P1078148" type="Decimal_TD18_FD2___5" nillable="false" minOccurs="1" maxOccurs="1"/>
          <xs:element name="P1078149" type="Decimal_TD18_FD2___5" nillable="false" minOccurs="1" maxOccurs="1"/>
          <xs:element name="P1078150" type="Decimal_TD18_FD2___5" nillable="false" minOccurs="1" maxOccurs="1"/>
          <xs:element name="P1078151" type="Decimal_TD18_FD2___5" nillable="false" minOccurs="1" maxOccurs="1"/>
          <xs:element name="P1078152" type="Decimal_TD18_FD2___5" nillable="false" minOccurs="1" maxOccurs="1"/>
          <xs:element name="P1078153" type="Decimal_TD18_FD2___5" nillable="false" minOccurs="1" maxOccurs="1"/>
          <xs:element name="P1078154" type="Decimal_TD18_FD2___5" nillable="false" minOccurs="1" maxOccurs="1"/>
          <xs:element name="P1078155" type="Decimal_TD18_FD2___5" nillable="false" minOccurs="1" maxOccurs="1"/>
          <xs:element name="P1078156" type="Decimal_TD18_FD2___5" nillable="false" minOccurs="1" maxOccurs="1"/>
          <xs:element name="P1078157" type="Decimal_TD18_FD2___5" nillable="false" minOccurs="1" maxOccurs="1"/>
          <xs:element name="P1078158" type="Decimal_TD18_FD2___5" nillable="false" minOccurs="1" maxOccurs="1"/>
          <xs:element name="P1078159" type="Decimal_TD18_FD2___5" nillable="false" minOccurs="1" maxOccurs="1"/>
          <xs:element name="P1078160" type="Decimal_TD18_FD2___5" nillable="false" minOccurs="1" maxOccurs="1"/>
          <xs:element name="P1078161" type="Decimal_TD18_FD2___5" nillable="false" minOccurs="1" maxOccurs="1"/>
          <xs:element name="P1078162" type="Decimal_TD18_FD2___5" nillable="false" minOccurs="1" maxOccurs="1"/>
          <xs:element name="P1078163" type="Decimal_TD18_FD2___5" nillable="false" minOccurs="1" maxOccurs="1"/>
          <xs:element name="P1078164" type="Decimal_TD18_FD2___5" nillable="false" minOccurs="1" maxOccurs="1"/>
          <xs:element name="P1078165" type="Decimal_TD18_FD2___5" nillable="false" minOccurs="1" maxOccurs="1"/>
          <xs:element name="P1078166" type="Decimal_TD18_FD2___5" nillable="false" minOccurs="1" maxOccurs="1"/>
          <xs:element name="P1078167" type="Decimal_TD18_FD2___5" nillable="false" minOccurs="1" maxOccurs="1"/>
          <xs:element name="P1078168" type="Decimal_TD18_FD2___5" nillable="false" minOccurs="1" maxOccurs="1"/>
          <xs:element name="P1078169" type="Decimal_TD18_FD2___5" nillable="false" minOccurs="1" maxOccurs="1"/>
          <xs:element name="P1078170" type="Decimal_TD18_FD2___5" nillable="false" minOccurs="1" maxOccurs="1"/>
          <xs:element name="P1078171" type="Decimal_TD18_FD2___5" nillable="false" minOccurs="1" maxOccurs="1"/>
          <xs:element name="P1078172" type="Decimal_TD18_FD2___5" nillable="false" minOccurs="1" maxOccurs="1"/>
          <xs:element name="P1078173" type="Decimal_TD18_FD2___5" nillable="false" minOccurs="1" maxOccurs="1"/>
          <xs:element name="P1078174" type="Decimal_TD18_FD2___5" nillable="false" minOccurs="1" maxOccurs="1"/>
          <xs:element name="P1078175" type="Decimal_TD18_FD2___5" nillable="false" minOccurs="1" maxOccurs="1"/>
          <xs:element name="P1078176" type="Decimal_TD18_FD2___5" nillable="false" minOccurs="1" maxOccurs="1"/>
          <xs:element name="P1078177" type="Decimal_TD18_FD2___5" nillable="false" minOccurs="1" maxOccurs="1"/>
          <xs:element name="P1078178" type="Decimal_TD18_FD2___5" nillable="false" minOccurs="1" maxOccurs="1"/>
          <xs:element name="P1078179" type="Decimal_TD18_FD2___5" nillable="false" minOccurs="1" maxOccurs="1"/>
          <xs:element name="P1078180" type="Decimal_TD18_FD2___5" nillable="false" minOccurs="1" maxOccurs="1"/>
          <xs:element name="P1078181" type="Decimal_TD18_FD2___5" nillable="false" minOccurs="1" maxOccurs="1"/>
          <xs:element name="P1078182" type="Decimal_TD18_FD2___5" nillable="false" minOccurs="1" maxOccurs="1"/>
        </xs:all>
      </xs:complexType>
      <xs:complexType name="FormType_IPK-GFI-IZD-POD-E_1000981">
        <xs:annotation>
          <xs:documentation>Izvještaj o promjenama kapitala, opći izdavatelji, tromjesečni</xs:documentation>
        </xs:annotation>
        <xs:all>
          <xs:element name="P1073415" type="Decimal_TD18_FD2___5" nillable="false" minOccurs="1" maxOccurs="1"/>
          <xs:element name="P1078183" type="Decimal_TD18_FD2___5" nillable="false" minOccurs="1" maxOccurs="1"/>
          <xs:element name="P1078184" type="Decimal_TD18_FD2___5" nillable="false" minOccurs="1" maxOccurs="1"/>
          <xs:element name="P1078185" type="Decimal_TD18_FD2___5" nillable="false" minOccurs="1" maxOccurs="1"/>
          <xs:element name="P1078186" type="Decimal_TD18_FD2___5" nillable="false" minOccurs="1" maxOccurs="1"/>
          <xs:element name="P1078187" type="Decimal_TD18_FD2___5" nillable="false" minOccurs="1" maxOccurs="1"/>
          <xs:element name="P1078188" type="Decimal_TD18_FD2___5" nillable="false" minOccurs="1" maxOccurs="1"/>
          <xs:element name="P1078189" type="Decimal_TD18_FD2___5" nillable="false" minOccurs="1" maxOccurs="1"/>
          <xs:element name="P1081532" type="Decimal_TD18_FD2___5" nillable="false" minOccurs="1" maxOccurs="1"/>
          <xs:element name="P1081533" type="Decimal_TD18_FD2___5" nillable="false" minOccurs="1" maxOccurs="1"/>
          <xs:element name="P1081534" type="Decimal_TD18_FD2___5" nillable="false" minOccurs="1" maxOccurs="1"/>
          <xs:element name="P1124774" type="Decimal_TD18_FD2___8" nillable="false" minOccurs="1" maxOccurs="1"/>
          <xs:element name="P1124775" type="Decimal_TD18_FD2___8" nillable="false" minOccurs="1" maxOccurs="1"/>
          <xs:element name="P1420846" type="Decimal_TD18_FD2___8" nillable="false" minOccurs="1" maxOccurs="1"/>
          <xs:element name="P1081535" type="Decimal_TD18_FD2___5" nillable="false" minOccurs="1" maxOccurs="1"/>
          <xs:element name="P1081536" type="Decimal_TD18_FD2___5" nillable="false" minOccurs="1" maxOccurs="1"/>
          <xs:element name="P1081537" type="Decimal_TD18_FD2___5" nillable="false" minOccurs="1" maxOccurs="1"/>
          <xs:element name="P1081538" type="Decimal_TD18_FD2___5" nillable="false" minOccurs="1" maxOccurs="1"/>
          <xs:element name="P1081539" type="Decimal_TD18_FD2___5" nillable="false" minOccurs="1" maxOccurs="1"/>
          <xs:element name="P1078190" type="Decimal_TD18_FD2___5" nillable="false" minOccurs="1" maxOccurs="1"/>
          <xs:element name="P1078191" type="Decimal_TD18_FD2___5" nillable="false" minOccurs="1" maxOccurs="1"/>
          <xs:element name="P1078192" type="Decimal_TD18_FD2___5" nillable="false" minOccurs="1" maxOccurs="1"/>
          <xs:element name="P1078193" type="Decimal_TD18_FD2___5" nillable="false" minOccurs="1" maxOccurs="1"/>
          <xs:element name="P1078194" type="Decimal_TD18_FD2___5" nillable="false" minOccurs="1" maxOccurs="1"/>
          <xs:element name="P1078195" type="Decimal_TD18_FD2___5" nillable="false" minOccurs="1" maxOccurs="1"/>
          <xs:element name="P1078196" type="Decimal_TD18_FD2___5" nillable="false" minOccurs="1" maxOccurs="1"/>
          <xs:element name="P1078197" type="Decimal_TD18_FD2___5" nillable="false" minOccurs="1" maxOccurs="1"/>
          <xs:element name="P1081540" type="Decimal_TD18_FD2___5" nillable="false" minOccurs="1" maxOccurs="1"/>
          <xs:element name="P1081546" type="Decimal_TD18_FD2___5" nillable="false" minOccurs="1" maxOccurs="1"/>
          <xs:element name="P1081648" type="Decimal_TD18_FD2___5" nillable="false" minOccurs="1" maxOccurs="1"/>
          <xs:element name="P1124776" type="Decimal_TD18_FD2___8" nillable="false" minOccurs="1" maxOccurs="1"/>
          <xs:element name="P1124777" type="Decimal_TD18_FD2___8" nillable="false" minOccurs="1" maxOccurs="1"/>
          <xs:element name="P1420847" type="Decimal_TD18_FD2___8" nillable="false" minOccurs="1" maxOccurs="1"/>
          <xs:element name="P1081649" type="Decimal_TD18_FD2___5" nillable="false" minOccurs="1" maxOccurs="1"/>
          <xs:element name="P1081651" type="Decimal_TD18_FD2___5" nillable="false" minOccurs="1" maxOccurs="1"/>
          <xs:element name="P1081656" type="Decimal_TD18_FD2___5" nillable="false" minOccurs="1" maxOccurs="1"/>
          <xs:element name="P1081658" type="Decimal_TD18_FD2___5" nillable="false" minOccurs="1" maxOccurs="1"/>
          <xs:element name="P1081660" type="Decimal_TD18_FD2___5" nillable="false" minOccurs="1" maxOccurs="1"/>
          <xs:element name="P1078198" type="Decimal_TD18_FD2___5" nillable="false" minOccurs="1" maxOccurs="1"/>
          <xs:element name="P1078199" type="Decimal_TD18_FD2___5" nillable="false" minOccurs="1" maxOccurs="1"/>
          <xs:element name="P1078200" type="Decimal_TD18_FD2___5" nillable="false" minOccurs="1" maxOccurs="1"/>
          <xs:element name="P1078201" type="Decimal_TD18_FD2___5" nillable="false" minOccurs="1" maxOccurs="1"/>
          <xs:element name="P1078202" type="Decimal_TD18_FD2___5" nillable="false" minOccurs="1" maxOccurs="1"/>
          <xs:element name="P1078203" type="Decimal_TD18_FD2___5" nillable="false" minOccurs="1" maxOccurs="1"/>
          <xs:element name="P1078204" type="Decimal_TD18_FD2___5" nillable="false" minOccurs="1" maxOccurs="1"/>
          <xs:element name="P1078205" type="Decimal_TD18_FD2___5" nillable="false" minOccurs="1" maxOccurs="1"/>
          <xs:element name="P1081541" type="Decimal_TD18_FD2___5" nillable="false" minOccurs="1" maxOccurs="1"/>
          <xs:element name="P1081548" type="Decimal_TD18_FD2___5" nillable="false" minOccurs="1" maxOccurs="1"/>
          <xs:element name="P1081662" type="Decimal_TD18_FD2___5" nillable="false" minOccurs="1" maxOccurs="1"/>
          <xs:element name="P1124778" type="Decimal_TD18_FD2___8" nillable="false" minOccurs="1" maxOccurs="1"/>
          <xs:element name="P1124779" type="Decimal_TD18_FD2___8" nillable="false" minOccurs="1" maxOccurs="1"/>
          <xs:element name="P1420848" type="Decimal_TD18_FD2___8" nillable="false" minOccurs="1" maxOccurs="1"/>
          <xs:element name="P1081664" type="Decimal_TD18_FD2___5" nillable="false" minOccurs="1" maxOccurs="1"/>
          <xs:element name="P1081666" type="Decimal_TD18_FD2___5" nillable="false" minOccurs="1" maxOccurs="1"/>
          <xs:element name="P1081668" type="Decimal_TD18_FD2___5" nillable="false" minOccurs="1" maxOccurs="1"/>
          <xs:element name="P1081670" type="Decimal_TD18_FD2___5" nillable="false" minOccurs="1" maxOccurs="1"/>
          <xs:element name="P1081672" type="Decimal_TD18_FD2___5" nillable="false" minOccurs="1" maxOccurs="1"/>
          <xs:element name="P1078206" type="Decimal_TD18_FD2___5" nillable="false" minOccurs="1" maxOccurs="1"/>
          <xs:element name="P1078207" type="Decimal_TD18_FD2___5" nillable="false" minOccurs="1" maxOccurs="1"/>
          <xs:element name="P1078208" type="Decimal_TD18_FD2___5" nillable="false" minOccurs="1" maxOccurs="1"/>
          <xs:element name="P1078209" type="Decimal_TD18_FD2___5" nillable="false" minOccurs="1" maxOccurs="1"/>
          <xs:element name="P1078210" type="Decimal_TD18_FD2___5" nillable="false" minOccurs="1" maxOccurs="1"/>
          <xs:element name="P1078215" type="Decimal_TD18_FD2___5" nillable="false" minOccurs="1" maxOccurs="1"/>
          <xs:element name="P1078217" type="Decimal_TD18_FD2___5" nillable="false" minOccurs="1" maxOccurs="1"/>
          <xs:element name="P1078220" type="Decimal_TD18_FD2___5" nillable="false" minOccurs="1" maxOccurs="1"/>
          <xs:element name="P1081542" type="Decimal_TD18_FD2___5" nillable="false" minOccurs="1" maxOccurs="1"/>
          <xs:element name="P1081646" type="Decimal_TD18_FD2___5" nillable="false" minOccurs="1" maxOccurs="1"/>
          <xs:element name="P1081674" type="Decimal_TD18_FD2___5" nillable="false" minOccurs="1" maxOccurs="1"/>
          <xs:element name="P1124780" type="Decimal_TD18_FD2___8" nillable="false" minOccurs="1" maxOccurs="1"/>
          <xs:element name="P1124781" type="Decimal_TD18_FD2___8" nillable="false" minOccurs="1" maxOccurs="1"/>
          <xs:element name="P1420849" type="Decimal_TD18_FD2___8" nillable="false" minOccurs="1" maxOccurs="1"/>
          <xs:element name="P1081676" type="Decimal_TD18_FD2___5" nillable="false" minOccurs="1" maxOccurs="1"/>
          <xs:element name="P1081678" type="Decimal_TD18_FD2___5" nillable="false" minOccurs="1" maxOccurs="1"/>
          <xs:element name="P1081680" type="Decimal_TD18_FD2___5" nillable="false" minOccurs="1" maxOccurs="1"/>
          <xs:element name="P1081682" type="Decimal_TD18_FD2___5" nillable="false" minOccurs="1" maxOccurs="1"/>
          <xs:element name="P1081684" type="Decimal_TD18_FD2___5" nillable="false" minOccurs="1" maxOccurs="1"/>
          <xs:element name="P1078222" type="Decimal_TD18_FD2___5" nillable="false" minOccurs="1" maxOccurs="1"/>
          <xs:element name="P1078224" type="Decimal_TD18_FD2___5" nillable="false" minOccurs="1" maxOccurs="1"/>
          <xs:element name="P1078226" type="Decimal_TD18_FD2___5" nillable="false" minOccurs="1" maxOccurs="1"/>
          <xs:element name="P1078229" type="Decimal_TD18_FD2___5" nillable="false" minOccurs="1" maxOccurs="1"/>
          <xs:element name="P1078231" type="Decimal_TD18_FD2___5" nillable="false" minOccurs="1" maxOccurs="1"/>
          <xs:element name="P1078233" type="Decimal_TD18_FD2___5" nillable="false" minOccurs="1" maxOccurs="1"/>
          <xs:element name="P1078236" type="Decimal_TD18_FD2___5" nillable="false" minOccurs="1" maxOccurs="1"/>
          <xs:element name="P1078237" type="Decimal_TD18_FD2___5" nillable="false" minOccurs="1" maxOccurs="1"/>
          <xs:element name="P1081543" type="Decimal_TD18_FD2___5" nillable="false" minOccurs="1" maxOccurs="1"/>
          <xs:element name="P1081685" type="Decimal_TD18_FD2___5" nillable="false" minOccurs="1" maxOccurs="1"/>
          <xs:element name="P1081686" type="Decimal_TD18_FD2___5" nillable="false" minOccurs="1" maxOccurs="1"/>
          <xs:element name="P1124782" type="Decimal_TD18_FD2___8" nillable="false" minOccurs="1" maxOccurs="1"/>
          <xs:element name="P1124783" type="Decimal_TD18_FD2___8" nillable="false" minOccurs="1" maxOccurs="1"/>
          <xs:element name="P1420850" type="Decimal_TD18_FD2___8" nillable="false" minOccurs="1" maxOccurs="1"/>
          <xs:element name="P1081687" type="Decimal_TD18_FD2___5" nillable="false" minOccurs="1" maxOccurs="1"/>
          <xs:element name="P1081688" type="Decimal_TD18_FD2___5" nillable="false" minOccurs="1" maxOccurs="1"/>
          <xs:element name="P1081689" type="Decimal_TD18_FD2___5" nillable="false" minOccurs="1" maxOccurs="1"/>
          <xs:element name="P1081690" type="Decimal_TD18_FD2___5" nillable="false" minOccurs="1" maxOccurs="1"/>
          <xs:element name="P1081696" type="Decimal_TD18_FD2___5" nillable="false" minOccurs="1" maxOccurs="1"/>
          <xs:element name="P1078238" type="Decimal_TD18_FD2___5" nillable="false" minOccurs="1" maxOccurs="1"/>
          <xs:element name="P1078239" type="Decimal_TD18_FD2___5" nillable="false" minOccurs="1" maxOccurs="1"/>
          <xs:element name="P1078240" type="Decimal_TD18_FD2___5" nillable="false" minOccurs="1" maxOccurs="1"/>
          <xs:element name="P1078241" type="Decimal_TD18_FD2___5" nillable="false" minOccurs="1" maxOccurs="1"/>
          <xs:element name="P1078242" type="Decimal_TD18_FD2___5" nillable="false" minOccurs="1" maxOccurs="1"/>
          <xs:element name="P1078243" type="Decimal_TD18_FD2___5" nillable="false" minOccurs="1" maxOccurs="1"/>
          <xs:element name="P1078946" type="Decimal_TD18_FD2___5" nillable="false" minOccurs="1" maxOccurs="1"/>
          <xs:element name="P1078947" type="Decimal_TD18_FD2___5" nillable="false" minOccurs="1" maxOccurs="1"/>
          <xs:element name="P1081544" type="Decimal_TD18_FD2___5" nillable="false" minOccurs="1" maxOccurs="1"/>
          <xs:element name="P1081697" type="Decimal_TD18_FD2___5" nillable="false" minOccurs="1" maxOccurs="1"/>
          <xs:element name="P1081698" type="Decimal_TD18_FD2___5" nillable="false" minOccurs="1" maxOccurs="1"/>
          <xs:element name="P1124784" type="Decimal_TD18_FD2___8" nillable="false" minOccurs="1" maxOccurs="1"/>
          <xs:element name="P1124785" type="Decimal_TD18_FD2___8" nillable="false" minOccurs="1" maxOccurs="1"/>
          <xs:element name="P1420851" type="Decimal_TD18_FD2___8" nillable="false" minOccurs="1" maxOccurs="1"/>
          <xs:element name="P1081699" type="Decimal_TD18_FD2___5" nillable="false" minOccurs="1" maxOccurs="1"/>
          <xs:element name="P1081700" type="Decimal_TD18_FD2___5" nillable="false" minOccurs="1" maxOccurs="1"/>
          <xs:element name="P1081701" type="Decimal_TD18_FD2___5" nillable="false" minOccurs="1" maxOccurs="1"/>
          <xs:element name="P1081702" type="Decimal_TD18_FD2___5" nillable="false" minOccurs="1" maxOccurs="1"/>
          <xs:element name="P1081703" type="Decimal_TD18_FD2___5" nillable="false" minOccurs="1" maxOccurs="1"/>
          <xs:element name="P1078948" type="Decimal_TD18_FD2___5" nillable="false" minOccurs="1" maxOccurs="1"/>
          <xs:element name="P1078949" type="Decimal_TD18_FD2___5" nillable="false" minOccurs="1" maxOccurs="1"/>
          <xs:element name="P1079430" type="Decimal_TD18_FD2___5" nillable="false" minOccurs="1" maxOccurs="1"/>
          <xs:element name="P1079851" type="Decimal_TD18_FD2___5" nillable="false" minOccurs="1" maxOccurs="1"/>
          <xs:element name="P1079852" type="Decimal_TD18_FD2___5" nillable="false" minOccurs="1" maxOccurs="1"/>
          <xs:element name="P1079853" type="Decimal_TD18_FD2___5" nillable="false" minOccurs="1" maxOccurs="1"/>
          <xs:element name="P1079854" type="Decimal_TD18_FD2___5" nillable="false" minOccurs="1" maxOccurs="1"/>
          <xs:element name="P1079855" type="Decimal_TD18_FD2___5" nillable="false" minOccurs="1" maxOccurs="1"/>
          <xs:element name="P1081545" type="Decimal_TD18_FD2___5" nillable="false" minOccurs="1" maxOccurs="1"/>
          <xs:element name="P1081704" type="Decimal_TD18_FD2___5" nillable="false" minOccurs="1" maxOccurs="1"/>
          <xs:element name="P1081705" type="Decimal_TD18_FD2___5" nillable="false" minOccurs="1" maxOccurs="1"/>
          <xs:element name="P1124786" type="Decimal_TD18_FD2___8" nillable="false" minOccurs="1" maxOccurs="1"/>
          <xs:element name="P1124787" type="Decimal_TD18_FD2___8" nillable="false" minOccurs="1" maxOccurs="1"/>
          <xs:element name="P1420852" type="Decimal_TD18_FD2___8" nillable="false" minOccurs="1" maxOccurs="1"/>
          <xs:element name="P1081706" type="Decimal_TD18_FD2___5" nillable="false" minOccurs="1" maxOccurs="1"/>
          <xs:element name="P1081707" type="Decimal_TD18_FD2___5" nillable="false" minOccurs="1" maxOccurs="1"/>
          <xs:element name="P1081708" type="Decimal_TD18_FD2___5" nillable="false" minOccurs="1" maxOccurs="1"/>
          <xs:element name="P1081709" type="Decimal_TD18_FD2___5" nillable="false" minOccurs="1" maxOccurs="1"/>
          <xs:element name="P1081710" type="Decimal_TD18_FD2___5" nillable="false" minOccurs="1" maxOccurs="1"/>
          <xs:element name="P1079856" type="Decimal_TD18_FD2___5" nillable="false" minOccurs="1" maxOccurs="1"/>
          <xs:element name="P1079857" type="Decimal_TD18_FD2___5" nillable="false" minOccurs="1" maxOccurs="1"/>
          <xs:element name="P1079858" type="Decimal_TD18_FD2___5" nillable="false" minOccurs="1" maxOccurs="1"/>
          <xs:element name="P1079859" type="Decimal_TD18_FD2___5" nillable="false" minOccurs="1" maxOccurs="1"/>
          <xs:element name="P1079860" type="Decimal_TD18_FD2___5" nillable="false" minOccurs="1" maxOccurs="1"/>
          <xs:element name="P1079861" type="Decimal_TD18_FD2___5" nillable="false" minOccurs="1" maxOccurs="1"/>
          <xs:element name="P1079862" type="Decimal_TD18_FD2___5" nillable="false" minOccurs="1" maxOccurs="1"/>
          <xs:element name="P1079863" type="Decimal_TD18_FD2___5" nillable="false" minOccurs="1" maxOccurs="1"/>
          <xs:element name="P1081711" type="Decimal_TD18_FD2___5" nillable="false" minOccurs="1" maxOccurs="1"/>
          <xs:element name="P1081712" type="Decimal_TD18_FD2___5" nillable="false" minOccurs="1" maxOccurs="1"/>
          <xs:element name="P1081713" type="Decimal_TD18_FD2___5" nillable="false" minOccurs="1" maxOccurs="1"/>
          <xs:element name="P1124788" type="Decimal_TD18_FD2___8" nillable="false" minOccurs="1" maxOccurs="1"/>
          <xs:element name="P1124789" type="Decimal_TD18_FD2___8" nillable="false" minOccurs="1" maxOccurs="1"/>
          <xs:element name="P1420853" type="Decimal_TD18_FD2___8" nillable="false" minOccurs="1" maxOccurs="1"/>
          <xs:element name="P1081714" type="Decimal_TD18_FD2___5" nillable="false" minOccurs="1" maxOccurs="1"/>
          <xs:element name="P1081715" type="Decimal_TD18_FD2___5" nillable="false" minOccurs="1" maxOccurs="1"/>
          <xs:element name="P1081716" type="Decimal_TD18_FD2___5" nillable="false" minOccurs="1" maxOccurs="1"/>
          <xs:element name="P1081717" type="Decimal_TD18_FD2___5" nillable="false" minOccurs="1" maxOccurs="1"/>
          <xs:element name="P1081718" type="Decimal_TD18_FD2___5" nillable="false" minOccurs="1" maxOccurs="1"/>
          <xs:element name="P1079864" type="Decimal_TD18_FD2___5" nillable="false" minOccurs="1" maxOccurs="1"/>
          <xs:element name="P1079865" type="Decimal_TD18_FD2___5" nillable="false" minOccurs="1" maxOccurs="1"/>
          <xs:element name="P1079866" type="Decimal_TD18_FD2___5" nillable="false" minOccurs="1" maxOccurs="1"/>
          <xs:element name="P1079867" type="Decimal_TD18_FD2___5" nillable="false" minOccurs="1" maxOccurs="1"/>
          <xs:element name="P1079868" type="Decimal_TD18_FD2___5" nillable="false" minOccurs="1" maxOccurs="1"/>
          <xs:element name="P1079869" type="Decimal_TD18_FD2___5" nillable="false" minOccurs="1" maxOccurs="1"/>
          <xs:element name="P1079870" type="Decimal_TD18_FD2___5" nillable="false" minOccurs="1" maxOccurs="1"/>
          <xs:element name="P1079871" type="Decimal_TD18_FD2___5" nillable="false" minOccurs="1" maxOccurs="1"/>
          <xs:element name="P1081874" type="Decimal_TD18_FD2___5" nillable="false" minOccurs="1" maxOccurs="1"/>
          <xs:element name="P1081877" type="Decimal_TD18_FD2___5" nillable="false" minOccurs="1" maxOccurs="1"/>
          <xs:element name="P1081880" type="Decimal_TD18_FD2___5" nillable="false" minOccurs="1" maxOccurs="1"/>
          <xs:element name="P1124790" type="Decimal_TD18_FD2___8" nillable="false" minOccurs="1" maxOccurs="1"/>
          <xs:element name="P1124791" type="Decimal_TD18_FD2___8" nillable="false" minOccurs="1" maxOccurs="1"/>
          <xs:element name="P1420854" type="Decimal_TD18_FD2___8" nillable="false" minOccurs="1" maxOccurs="1"/>
          <xs:element name="P1081882" type="Decimal_TD18_FD2___5" nillable="false" minOccurs="1" maxOccurs="1"/>
          <xs:element name="P1081888" type="Decimal_TD18_FD2___5" nillable="false" minOccurs="1" maxOccurs="1"/>
          <xs:element name="P1081891" type="Decimal_TD18_FD2___5" nillable="false" minOccurs="1" maxOccurs="1"/>
          <xs:element name="P1081893" type="Decimal_TD18_FD2___5" nillable="false" minOccurs="1" maxOccurs="1"/>
          <xs:element name="P1081895" type="Decimal_TD18_FD2___5" nillable="false" minOccurs="1" maxOccurs="1"/>
          <xs:element name="P1079872" type="Decimal_TD18_FD2___5" nillable="false" minOccurs="1" maxOccurs="1"/>
          <xs:element name="P1079873" type="Decimal_TD18_FD2___5" nillable="false" minOccurs="1" maxOccurs="1"/>
          <xs:element name="P1079874" type="Decimal_TD18_FD2___5" nillable="false" minOccurs="1" maxOccurs="1"/>
          <xs:element name="P1079875" type="Decimal_TD18_FD2___5" nillable="false" minOccurs="1" maxOccurs="1"/>
          <xs:element name="P1079876" type="Decimal_TD18_FD2___5" nillable="false" minOccurs="1" maxOccurs="1"/>
          <xs:element name="P1079877" type="Decimal_TD18_FD2___5" nillable="false" minOccurs="1" maxOccurs="1"/>
          <xs:element name="P1079878" type="Decimal_TD18_FD2___5" nillable="false" minOccurs="1" maxOccurs="1"/>
          <xs:element name="P1079879" type="Decimal_TD18_FD2___5" nillable="false" minOccurs="1" maxOccurs="1"/>
          <xs:element name="P1081898" type="Decimal_TD18_FD2___5" nillable="false" minOccurs="1" maxOccurs="1"/>
          <xs:element name="P1081900" type="Decimal_TD18_FD2___5" nillable="false" minOccurs="1" maxOccurs="1"/>
          <xs:element name="P1081902" type="Decimal_TD18_FD2___5" nillable="false" minOccurs="1" maxOccurs="1"/>
          <xs:element name="P1124792" type="Decimal_TD18_FD2___8" nillable="false" minOccurs="1" maxOccurs="1"/>
          <xs:element name="P1124793" type="Decimal_TD18_FD2___8" nillable="false" minOccurs="1" maxOccurs="1"/>
          <xs:element name="P1420855" type="Decimal_TD18_FD2___8" nillable="false" minOccurs="1" maxOccurs="1"/>
          <xs:element name="P1081903" type="Decimal_TD18_FD2___5" nillable="false" minOccurs="1" maxOccurs="1"/>
          <xs:element name="P1081906" type="Decimal_TD18_FD2___5" nillable="false" minOccurs="1" maxOccurs="1"/>
          <xs:element name="P1081908" type="Decimal_TD18_FD2___5" nillable="false" minOccurs="1" maxOccurs="1"/>
          <xs:element name="P1081915" type="Decimal_TD18_FD2___5" nillable="false" minOccurs="1" maxOccurs="1"/>
          <xs:element name="P1081918" type="Decimal_TD18_FD2___5" nillable="false" minOccurs="1" maxOccurs="1"/>
          <xs:element name="P1079880" type="Decimal_TD18_FD2___5" nillable="false" minOccurs="1" maxOccurs="1"/>
          <xs:element name="P1079881" type="Decimal_TD18_FD2___5" nillable="false" minOccurs="1" maxOccurs="1"/>
          <xs:element name="P1079882" type="Decimal_TD18_FD2___5" nillable="false" minOccurs="1" maxOccurs="1"/>
          <xs:element name="P1079883" type="Decimal_TD18_FD2___5" nillable="false" minOccurs="1" maxOccurs="1"/>
          <xs:element name="P1079884" type="Decimal_TD18_FD2___5" nillable="false" minOccurs="1" maxOccurs="1"/>
          <xs:element name="P1079885" type="Decimal_TD18_FD2___5" nillable="false" minOccurs="1" maxOccurs="1"/>
          <xs:element name="P1079886" type="Decimal_TD18_FD2___5" nillable="false" minOccurs="1" maxOccurs="1"/>
          <xs:element name="P1079887" type="Decimal_TD18_FD2___5" nillable="false" minOccurs="1" maxOccurs="1"/>
          <xs:element name="P1081920" type="Decimal_TD18_FD2___5" nillable="false" minOccurs="1" maxOccurs="1"/>
          <xs:element name="P1081922" type="Decimal_TD18_FD2___5" nillable="false" minOccurs="1" maxOccurs="1"/>
          <xs:element name="P1081925" type="Decimal_TD18_FD2___5" nillable="false" minOccurs="1" maxOccurs="1"/>
          <xs:element name="P1124794" type="Decimal_TD18_FD2___8" nillable="false" minOccurs="1" maxOccurs="1"/>
          <xs:element name="P1124795" type="Decimal_TD18_FD2___8" nillable="false" minOccurs="1" maxOccurs="1"/>
          <xs:element name="P1420856" type="Decimal_TD18_FD2___8" nillable="false" minOccurs="1" maxOccurs="1"/>
          <xs:element name="P1081927" type="Decimal_TD18_FD2___5" nillable="false" minOccurs="1" maxOccurs="1"/>
          <xs:element name="P1081929" type="Decimal_TD18_FD2___5" nillable="false" minOccurs="1" maxOccurs="1"/>
          <xs:element name="P1081930" type="Decimal_TD18_FD2___5" nillable="false" minOccurs="1" maxOccurs="1"/>
          <xs:element name="P1081932" type="Decimal_TD18_FD2___5" nillable="false" minOccurs="1" maxOccurs="1"/>
          <xs:element name="P1081934" type="Decimal_TD18_FD2___5" nillable="false" minOccurs="1" maxOccurs="1"/>
          <xs:element name="P1079888" type="Decimal_TD18_FD2___5" nillable="false" minOccurs="1" maxOccurs="1"/>
          <xs:element name="P1079889" type="Decimal_TD18_FD2___5" nillable="false" minOccurs="1" maxOccurs="1"/>
          <xs:element name="P1079890" type="Decimal_TD18_FD2___5" nillable="false" minOccurs="1" maxOccurs="1"/>
          <xs:element name="P1079891" type="Decimal_TD18_FD2___5" nillable="false" minOccurs="1" maxOccurs="1"/>
          <xs:element name="P1079892" type="Decimal_TD18_FD2___5" nillable="false" minOccurs="1" maxOccurs="1"/>
          <xs:element name="P1079893" type="Decimal_TD18_FD2___5" nillable="false" minOccurs="1" maxOccurs="1"/>
          <xs:element name="P1079894" type="Decimal_TD18_FD2___5" nillable="false" minOccurs="1" maxOccurs="1"/>
          <xs:element name="P1079895" type="Decimal_TD18_FD2___5" nillable="false" minOccurs="1" maxOccurs="1"/>
          <xs:element name="P1081936" type="Decimal_TD18_FD2___5" nillable="false" minOccurs="1" maxOccurs="1"/>
          <xs:element name="P1081938" type="Decimal_TD18_FD2___5" nillable="false" minOccurs="1" maxOccurs="1"/>
          <xs:element name="P1081940" type="Decimal_TD18_FD2___5" nillable="false" minOccurs="1" maxOccurs="1"/>
          <xs:element name="P1124796" type="Decimal_TD18_FD2___8" nillable="false" minOccurs="1" maxOccurs="1"/>
          <xs:element name="P1124797" type="Decimal_TD18_FD2___8" nillable="false" minOccurs="1" maxOccurs="1"/>
          <xs:element name="P1420857" type="Decimal_TD18_FD2___8" nillable="false" minOccurs="1" maxOccurs="1"/>
          <xs:element name="P1081942" type="Decimal_TD18_FD2___5" nillable="false" minOccurs="1" maxOccurs="1"/>
          <xs:element name="P1081944" type="Decimal_TD18_FD2___5" nillable="false" minOccurs="1" maxOccurs="1"/>
          <xs:element name="P1081946" type="Decimal_TD18_FD2___5" nillable="false" minOccurs="1" maxOccurs="1"/>
          <xs:element name="P1081948" type="Decimal_TD18_FD2___5" nillable="false" minOccurs="1" maxOccurs="1"/>
          <xs:element name="P1081950" type="Decimal_TD18_FD2___5" nillable="false" minOccurs="1" maxOccurs="1"/>
          <xs:element name="P1079896" type="Decimal_TD18_FD2___5" nillable="false" minOccurs="1" maxOccurs="1"/>
          <xs:element name="P1079897" type="Decimal_TD18_FD2___5" nillable="false" minOccurs="1" maxOccurs="1"/>
          <xs:element name="P1079898" type="Decimal_TD18_FD2___5" nillable="false" minOccurs="1" maxOccurs="1"/>
          <xs:element name="P1079899" type="Decimal_TD18_FD2___5" nillable="false" minOccurs="1" maxOccurs="1"/>
          <xs:element name="P1079900" type="Decimal_TD18_FD2___5" nillable="false" minOccurs="1" maxOccurs="1"/>
          <xs:element name="P1079901" type="Decimal_TD18_FD2___5" nillable="false" minOccurs="1" maxOccurs="1"/>
          <xs:element name="P1079902" type="Decimal_TD18_FD2___5" nillable="false" minOccurs="1" maxOccurs="1"/>
          <xs:element name="P1079903" type="Decimal_TD18_FD2___5" nillable="false" minOccurs="1" maxOccurs="1"/>
          <xs:element name="P1081953" type="Decimal_TD18_FD2___5" nillable="false" minOccurs="1" maxOccurs="1"/>
          <xs:element name="P1081958" type="Decimal_TD18_FD2___5" nillable="false" minOccurs="1" maxOccurs="1"/>
          <xs:element name="P1081960" type="Decimal_TD18_FD2___5" nillable="false" minOccurs="1" maxOccurs="1"/>
          <xs:element name="P1124798" type="Decimal_TD18_FD2___8" nillable="false" minOccurs="1" maxOccurs="1"/>
          <xs:element name="P1124799" type="Decimal_TD18_FD2___8" nillable="false" minOccurs="1" maxOccurs="1"/>
          <xs:element name="P1420858" type="Decimal_TD18_FD2___8" nillable="false" minOccurs="1" maxOccurs="1"/>
          <xs:element name="P1081962" type="Decimal_TD18_FD2___5" nillable="false" minOccurs="1" maxOccurs="1"/>
          <xs:element name="P1081964" type="Decimal_TD18_FD2___5" nillable="false" minOccurs="1" maxOccurs="1"/>
          <xs:element name="P1081966" type="Decimal_TD18_FD2___5" nillable="false" minOccurs="1" maxOccurs="1"/>
          <xs:element name="P1081968" type="Decimal_TD18_FD2___5" nillable="false" minOccurs="1" maxOccurs="1"/>
          <xs:element name="P1081970" type="Decimal_TD18_FD2___5" nillable="false" minOccurs="1" maxOccurs="1"/>
          <xs:element name="P1079904" type="Decimal_TD18_FD2___5" nillable="false" minOccurs="1" maxOccurs="1"/>
          <xs:element name="P1079905" type="Decimal_TD18_FD2___5" nillable="false" minOccurs="1" maxOccurs="1"/>
          <xs:element name="P1079906" type="Decimal_TD18_FD2___5" nillable="false" minOccurs="1" maxOccurs="1"/>
          <xs:element name="P1079907" type="Decimal_TD18_FD2___5" nillable="false" minOccurs="1" maxOccurs="1"/>
          <xs:element name="P1079908" type="Decimal_TD18_FD2___5" nillable="false" minOccurs="1" maxOccurs="1"/>
          <xs:element name="P1079909" type="Decimal_TD18_FD2___5" nillable="false" minOccurs="1" maxOccurs="1"/>
          <xs:element name="P1079910" type="Decimal_TD18_FD2___5" nillable="false" minOccurs="1" maxOccurs="1"/>
          <xs:element name="P1079912" type="Decimal_TD18_FD2___5" nillable="false" minOccurs="1" maxOccurs="1"/>
          <xs:element name="P1081972" type="Decimal_TD18_FD2___5" nillable="false" minOccurs="1" maxOccurs="1"/>
          <xs:element name="P1081973" type="Decimal_TD18_FD2___5" nillable="false" minOccurs="1" maxOccurs="1"/>
          <xs:element name="P1081975" type="Decimal_TD18_FD2___5" nillable="false" minOccurs="1" maxOccurs="1"/>
          <xs:element name="P1124800" type="Decimal_TD18_FD2___8" nillable="false" minOccurs="1" maxOccurs="1"/>
          <xs:element name="P1124801" type="Decimal_TD18_FD2___8" nillable="false" minOccurs="1" maxOccurs="1"/>
          <xs:element name="P1420859" type="Decimal_TD18_FD2___8" nillable="false" minOccurs="1" maxOccurs="1"/>
          <xs:element name="P1081977" type="Decimal_TD18_FD2___5" nillable="false" minOccurs="1" maxOccurs="1"/>
          <xs:element name="P1081978" type="Decimal_TD18_FD2___5" nillable="false" minOccurs="1" maxOccurs="1"/>
          <xs:element name="P1081980" type="Decimal_TD18_FD2___5" nillable="false" minOccurs="1" maxOccurs="1"/>
          <xs:element name="P1081982" type="Decimal_TD18_FD2___5" nillable="false" minOccurs="1" maxOccurs="1"/>
          <xs:element name="P1081984" type="Decimal_TD18_FD2___5" nillable="false" minOccurs="1" maxOccurs="1"/>
          <xs:element name="P1079911" type="Decimal_TD18_FD2___5" nillable="false" minOccurs="1" maxOccurs="1"/>
          <xs:element name="P1079913" type="Decimal_TD18_FD2___5" nillable="false" minOccurs="1" maxOccurs="1"/>
          <xs:element name="P1079914" type="Decimal_TD18_FD2___5" nillable="false" minOccurs="1" maxOccurs="1"/>
          <xs:element name="P1079915" type="Decimal_TD18_FD2___5" nillable="false" minOccurs="1" maxOccurs="1"/>
          <xs:element name="P1079916" type="Decimal_TD18_FD2___5" nillable="false" minOccurs="1" maxOccurs="1"/>
          <xs:element name="P1079917" type="Decimal_TD18_FD2___5" nillable="false" minOccurs="1" maxOccurs="1"/>
          <xs:element name="P1079918" type="Decimal_TD18_FD2___5" nillable="false" minOccurs="1" maxOccurs="1"/>
          <xs:element name="P1079919" type="Decimal_TD18_FD2___5" nillable="false" minOccurs="1" maxOccurs="1"/>
          <xs:element name="P1081986" type="Decimal_TD18_FD2___5" nillable="false" minOccurs="1" maxOccurs="1"/>
          <xs:element name="P1081988" type="Decimal_TD18_FD2___5" nillable="false" minOccurs="1" maxOccurs="1"/>
          <xs:element name="P1081990" type="Decimal_TD18_FD2___5" nillable="false" minOccurs="1" maxOccurs="1"/>
          <xs:element name="P1124802" type="Decimal_TD18_FD2___8" nillable="false" minOccurs="1" maxOccurs="1"/>
          <xs:element name="P1124803" type="Decimal_TD18_FD2___8" nillable="false" minOccurs="1" maxOccurs="1"/>
          <xs:element name="P1420860" type="Decimal_TD18_FD2___8" nillable="false" minOccurs="1" maxOccurs="1"/>
          <xs:element name="P1081993" type="Decimal_TD18_FD2___5" nillable="false" minOccurs="1" maxOccurs="1"/>
          <xs:element name="P1081995" type="Decimal_TD18_FD2___5" nillable="false" minOccurs="1" maxOccurs="1"/>
          <xs:element name="P1081997" type="Decimal_TD18_FD2___5" nillable="false" minOccurs="1" maxOccurs="1"/>
          <xs:element name="P1081999" type="Decimal_TD18_FD2___5" nillable="false" minOccurs="1" maxOccurs="1"/>
          <xs:element name="P1082001" type="Decimal_TD18_FD2___5" nillable="false" minOccurs="1" maxOccurs="1"/>
          <xs:element name="P1124882" type="Decimal_TD18_FD2___8" nillable="false" minOccurs="1" maxOccurs="1"/>
          <xs:element name="P1124883" type="Decimal_TD18_FD2___8" nillable="false" minOccurs="1" maxOccurs="1"/>
          <xs:element name="P1124884" type="Decimal_TD18_FD2___8" nillable="false" minOccurs="1" maxOccurs="1"/>
          <xs:element name="P1124885" type="Decimal_TD18_FD2___8" nillable="false" minOccurs="1" maxOccurs="1"/>
          <xs:element name="P1124886" type="Decimal_TD18_FD2___8" nillable="false" minOccurs="1" maxOccurs="1"/>
          <xs:element name="P1124887" type="Decimal_TD18_FD2___8" nillable="false" minOccurs="1" maxOccurs="1"/>
          <xs:element name="P1124894" type="Decimal_TD18_FD2___8" nillable="false" minOccurs="1" maxOccurs="1"/>
          <xs:element name="P1124895" type="Decimal_TD18_FD2___8" nillable="false" minOccurs="1" maxOccurs="1"/>
          <xs:element name="P1124896" type="Decimal_TD18_FD2___8" nillable="false" minOccurs="1" maxOccurs="1"/>
          <xs:element name="P1124897" type="Decimal_TD18_FD2___8" nillable="false" minOccurs="1" maxOccurs="1"/>
          <xs:element name="P1124898" type="Decimal_TD18_FD2___8" nillable="false" minOccurs="1" maxOccurs="1"/>
          <xs:element name="P1124804" type="Decimal_TD18_FD2___8" nillable="false" minOccurs="1" maxOccurs="1"/>
          <xs:element name="P1124805" type="Decimal_TD18_FD2___8" nillable="false" minOccurs="1" maxOccurs="1"/>
          <xs:element name="P1420861" type="Decimal_TD18_FD2___8" nillable="false" minOccurs="1" maxOccurs="1"/>
          <xs:element name="P1124904" type="Decimal_TD18_FD2___8" nillable="false" minOccurs="1" maxOccurs="1"/>
          <xs:element name="P1124905" type="Decimal_TD18_FD2___8" nillable="false" minOccurs="1" maxOccurs="1"/>
          <xs:element name="P1124906" type="Decimal_TD18_FD2___8" nillable="false" minOccurs="1" maxOccurs="1"/>
          <xs:element name="P1124908" type="Decimal_TD18_FD2___8" nillable="false" minOccurs="1" maxOccurs="1"/>
          <xs:element name="P1124907" type="Decimal_TD18_FD2___8" nillable="false" minOccurs="1" maxOccurs="1"/>
          <xs:element name="P1079920" type="Decimal_TD18_FD2___5" nillable="false" minOccurs="1" maxOccurs="1"/>
          <xs:element name="P1079921" type="Decimal_TD18_FD2___5" nillable="false" minOccurs="1" maxOccurs="1"/>
          <xs:element name="P1079922" type="Decimal_TD18_FD2___5" nillable="false" minOccurs="1" maxOccurs="1"/>
          <xs:element name="P1079923" type="Decimal_TD18_FD2___5" nillable="false" minOccurs="1" maxOccurs="1"/>
          <xs:element name="P1079924" type="Decimal_TD18_FD2___5" nillable="false" minOccurs="1" maxOccurs="1"/>
          <xs:element name="P1079925" type="Decimal_TD18_FD2___5" nillable="false" minOccurs="1" maxOccurs="1"/>
          <xs:element name="P1079926" type="Decimal_TD18_FD2___5" nillable="false" minOccurs="1" maxOccurs="1"/>
          <xs:element name="P1079927" type="Decimal_TD18_FD2___5" nillable="false" minOccurs="1" maxOccurs="1"/>
          <xs:element name="P1082003" type="Decimal_TD18_FD2___5" nillable="false" minOccurs="1" maxOccurs="1"/>
          <xs:element name="P1082004" type="Decimal_TD18_FD2___5" nillable="false" minOccurs="1" maxOccurs="1"/>
          <xs:element name="P1082005" type="Decimal_TD18_FD2___5" nillable="false" minOccurs="1" maxOccurs="1"/>
          <xs:element name="P1124806" type="Decimal_TD18_FD2___8" nillable="false" minOccurs="1" maxOccurs="1"/>
          <xs:element name="P1124807" type="Decimal_TD18_FD2___8" nillable="false" minOccurs="1" maxOccurs="1"/>
          <xs:element name="P1420862" type="Decimal_TD18_FD2___8" nillable="false" minOccurs="1" maxOccurs="1"/>
          <xs:element name="P1082007" type="Decimal_TD18_FD2___5" nillable="false" minOccurs="1" maxOccurs="1"/>
          <xs:element name="P1082008" type="Decimal_TD18_FD2___5" nillable="false" minOccurs="1" maxOccurs="1"/>
          <xs:element name="P1082010" type="Decimal_TD18_FD2___5" nillable="false" minOccurs="1" maxOccurs="1"/>
          <xs:element name="P1082011" type="Decimal_TD18_FD2___5" nillable="false" minOccurs="1" maxOccurs="1"/>
          <xs:element name="P1082013" type="Decimal_TD18_FD2___5" nillable="false" minOccurs="1" maxOccurs="1"/>
          <xs:element name="P1079936" type="Decimal_TD18_FD2___5" nillable="false" minOccurs="1" maxOccurs="1"/>
          <xs:element name="P1079937" type="Decimal_TD18_FD2___5" nillable="false" minOccurs="1" maxOccurs="1"/>
          <xs:element name="P1079938" type="Decimal_TD18_FD2___5" nillable="false" minOccurs="1" maxOccurs="1"/>
          <xs:element name="P1079939" type="Decimal_TD18_FD2___5" nillable="false" minOccurs="1" maxOccurs="1"/>
          <xs:element name="P1079940" type="Decimal_TD18_FD2___5" nillable="false" minOccurs="1" maxOccurs="1"/>
          <xs:element name="P1079941" type="Decimal_TD18_FD2___5" nillable="false" minOccurs="1" maxOccurs="1"/>
          <xs:element name="P1079942" type="Decimal_TD18_FD2___5" nillable="false" minOccurs="1" maxOccurs="1"/>
          <xs:element name="P1079943" type="Decimal_TD18_FD2___5" nillable="false" minOccurs="1" maxOccurs="1"/>
          <xs:element name="P1082038" type="Decimal_TD18_FD2___5" nillable="false" minOccurs="1" maxOccurs="1"/>
          <xs:element name="P1082045" type="Decimal_TD18_FD2___5" nillable="false" minOccurs="1" maxOccurs="1"/>
          <xs:element name="P1082047" type="Decimal_TD18_FD2___5" nillable="false" minOccurs="1" maxOccurs="1"/>
          <xs:element name="P1124809" type="Decimal_TD18_FD2___8" nillable="false" minOccurs="1" maxOccurs="1"/>
          <xs:element name="P1124808" type="Decimal_TD18_FD2___8" nillable="false" minOccurs="1" maxOccurs="1"/>
          <xs:element name="P1420863" type="Decimal_TD18_FD2___8" nillable="false" minOccurs="1" maxOccurs="1"/>
          <xs:element name="P1082048" type="Decimal_TD18_FD2___5" nillable="false" minOccurs="1" maxOccurs="1"/>
          <xs:element name="P1082075" type="Decimal_TD18_FD2___5" nillable="false" minOccurs="1" maxOccurs="1"/>
          <xs:element name="P1082077" type="Decimal_TD18_FD2___5" nillable="false" minOccurs="1" maxOccurs="1"/>
          <xs:element name="P1082092" type="Decimal_TD18_FD2___5" nillable="false" minOccurs="1" maxOccurs="1"/>
          <xs:element name="P1082094" type="Decimal_TD18_FD2___5" nillable="false" minOccurs="1" maxOccurs="1"/>
          <xs:element name="P1124888" type="Decimal_TD18_FD2___8" nillable="false" minOccurs="1" maxOccurs="1"/>
          <xs:element name="P1124889" type="Decimal_TD18_FD2___8" nillable="false" minOccurs="1" maxOccurs="1"/>
          <xs:element name="P1124890" type="Decimal_TD18_FD2___8" nillable="false" minOccurs="1" maxOccurs="1"/>
          <xs:element name="P1124891" type="Decimal_TD18_FD2___8" nillable="false" minOccurs="1" maxOccurs="1"/>
          <xs:element name="P1124892" type="Decimal_TD18_FD2___8" nillable="false" minOccurs="1" maxOccurs="1"/>
          <xs:element name="P1124893" type="Decimal_TD18_FD2___8" nillable="false" minOccurs="1" maxOccurs="1"/>
          <xs:element name="P1124899" type="Decimal_TD18_FD2___8" nillable="false" minOccurs="1" maxOccurs="1"/>
          <xs:element name="P1124900" type="Decimal_TD18_FD2___8" nillable="false" minOccurs="1" maxOccurs="1"/>
          <xs:element name="P1124901" type="Decimal_TD18_FD2___8" nillable="false" minOccurs="1" maxOccurs="1"/>
          <xs:element name="P1124902" type="Decimal_TD18_FD2___8" nillable="false" minOccurs="1" maxOccurs="1"/>
          <xs:element name="P1124903" type="Decimal_TD18_FD2___8" nillable="false" minOccurs="1" maxOccurs="1"/>
          <xs:element name="P1124810" type="Decimal_TD18_FD2___8" nillable="false" minOccurs="1" maxOccurs="1"/>
          <xs:element name="P1124811" type="Decimal_TD18_FD2___8" nillable="false" minOccurs="1" maxOccurs="1"/>
          <xs:element name="P1420864" type="Decimal_TD18_FD2___8" nillable="false" minOccurs="1" maxOccurs="1"/>
          <xs:element name="P1124909" type="Decimal_TD18_FD2___8" nillable="false" minOccurs="1" maxOccurs="1"/>
          <xs:element name="P1124910" type="Decimal_TD18_FD2___8" nillable="false" minOccurs="1" maxOccurs="1"/>
          <xs:element name="P1124911" type="Decimal_TD18_FD2___8" nillable="false" minOccurs="1" maxOccurs="1"/>
          <xs:element name="P1124912" type="Decimal_TD18_FD2___8" nillable="false" minOccurs="1" maxOccurs="1"/>
          <xs:element name="P1124913" type="Decimal_TD18_FD2___8" nillable="false" minOccurs="1" maxOccurs="1"/>
          <xs:element name="P1079944" type="Decimal_TD18_FD2___5" nillable="false" minOccurs="1" maxOccurs="1"/>
          <xs:element name="P1079945" type="Decimal_TD18_FD2___5" nillable="false" minOccurs="1" maxOccurs="1"/>
          <xs:element name="P1079946" type="Decimal_TD18_FD2___5" nillable="false" minOccurs="1" maxOccurs="1"/>
          <xs:element name="P1079947" type="Decimal_TD18_FD2___5" nillable="false" minOccurs="1" maxOccurs="1"/>
          <xs:element name="P1079948" type="Decimal_TD18_FD2___5" nillable="false" minOccurs="1" maxOccurs="1"/>
          <xs:element name="P1079949" type="Decimal_TD18_FD2___5" nillable="false" minOccurs="1" maxOccurs="1"/>
          <xs:element name="P1079950" type="Decimal_TD18_FD2___5" nillable="false" minOccurs="1" maxOccurs="1"/>
          <xs:element name="P1079951" type="Decimal_TD18_FD2___5" nillable="false" minOccurs="1" maxOccurs="1"/>
          <xs:element name="P1082096" type="Decimal_TD18_FD2___5" nillable="false" minOccurs="1" maxOccurs="1"/>
          <xs:element name="P1082098" type="Decimal_TD18_FD2___5" nillable="false" minOccurs="1" maxOccurs="1"/>
          <xs:element name="P1082100" type="Decimal_TD18_FD2___5" nillable="false" minOccurs="1" maxOccurs="1"/>
          <xs:element name="P1124812" type="Decimal_TD18_FD2___8" nillable="false" minOccurs="1" maxOccurs="1"/>
          <xs:element name="P1124813" type="Decimal_TD18_FD2___8" nillable="false" minOccurs="1" maxOccurs="1"/>
          <xs:element name="P1420865" type="Decimal_TD18_FD2___8" nillable="false" minOccurs="1" maxOccurs="1"/>
          <xs:element name="P1082102" type="Decimal_TD18_FD2___5" nillable="false" minOccurs="1" maxOccurs="1"/>
          <xs:element name="P1082104" type="Decimal_TD18_FD2___5" nillable="false" minOccurs="1" maxOccurs="1"/>
          <xs:element name="P1082105" type="Decimal_TD18_FD2___5" nillable="false" minOccurs="1" maxOccurs="1"/>
          <xs:element name="P1082106" type="Decimal_TD18_FD2___5" nillable="false" minOccurs="1" maxOccurs="1"/>
          <xs:element name="P1082108" type="Decimal_TD18_FD2___5" nillable="false" minOccurs="1" maxOccurs="1"/>
          <xs:element name="P1079952" type="Decimal_TD18_FD2___5" nillable="false" minOccurs="1" maxOccurs="1"/>
          <xs:element name="P1079953" type="Decimal_TD18_FD2___5" nillable="false" minOccurs="1" maxOccurs="1"/>
          <xs:element name="P1079954" type="Decimal_TD18_FD2___5" nillable="false" minOccurs="1" maxOccurs="1"/>
          <xs:element name="P1079955" type="Decimal_TD18_FD2___5" nillable="false" minOccurs="1" maxOccurs="1"/>
          <xs:element name="P1079956" type="Decimal_TD18_FD2___5" nillable="false" minOccurs="1" maxOccurs="1"/>
          <xs:element name="P1079957" type="Decimal_TD18_FD2___5" nillable="false" minOccurs="1" maxOccurs="1"/>
          <xs:element name="P1079958" type="Decimal_TD18_FD2___5" nillable="false" minOccurs="1" maxOccurs="1"/>
          <xs:element name="P1079959" type="Decimal_TD18_FD2___5" nillable="false" minOccurs="1" maxOccurs="1"/>
          <xs:element name="P1082110" type="Decimal_TD18_FD2___5" nillable="false" minOccurs="1" maxOccurs="1"/>
          <xs:element name="P1082112" type="Decimal_TD18_FD2___5" nillable="false" minOccurs="1" maxOccurs="1"/>
          <xs:element name="P1082115" type="Decimal_TD18_FD2___5" nillable="false" minOccurs="1" maxOccurs="1"/>
          <xs:element name="P1124814" type="Decimal_TD18_FD2___8" nillable="false" minOccurs="1" maxOccurs="1"/>
          <xs:element name="P1124815" type="Decimal_TD18_FD2___8" nillable="false" minOccurs="1" maxOccurs="1"/>
          <xs:element name="P1420866" type="Decimal_TD18_FD2___8" nillable="false" minOccurs="1" maxOccurs="1"/>
          <xs:element name="P1082118" type="Decimal_TD18_FD2___5" nillable="false" minOccurs="1" maxOccurs="1"/>
          <xs:element name="P1082121" type="Decimal_TD18_FD2___5" nillable="false" minOccurs="1" maxOccurs="1"/>
          <xs:element name="P1082125" type="Decimal_TD18_FD2___5" nillable="false" minOccurs="1" maxOccurs="1"/>
          <xs:element name="P1082133" type="Decimal_TD18_FD2___5" nillable="false" minOccurs="1" maxOccurs="1"/>
          <xs:element name="P1082135" type="Decimal_TD18_FD2___5" nillable="false" minOccurs="1" maxOccurs="1"/>
          <xs:element name="P1079960" type="Decimal_TD18_FD2___5" nillable="false" minOccurs="1" maxOccurs="1"/>
          <xs:element name="P1079961" type="Decimal_TD18_FD2___5" nillable="false" minOccurs="1" maxOccurs="1"/>
          <xs:element name="P1079962" type="Decimal_TD18_FD2___5" nillable="false" minOccurs="1" maxOccurs="1"/>
          <xs:element name="P1079963" type="Decimal_TD18_FD2___5" nillable="false" minOccurs="1" maxOccurs="1"/>
          <xs:element name="P1079964" type="Decimal_TD18_FD2___5" nillable="false" minOccurs="1" maxOccurs="1"/>
          <xs:element name="P1079965" type="Decimal_TD18_FD2___5" nillable="false" minOccurs="1" maxOccurs="1"/>
          <xs:element name="P1079966" type="Decimal_TD18_FD2___5" nillable="false" minOccurs="1" maxOccurs="1"/>
          <xs:element name="P1079967" type="Decimal_TD18_FD2___5" nillable="false" minOccurs="1" maxOccurs="1"/>
          <xs:element name="P1082136" type="Decimal_TD18_FD2___5" nillable="false" minOccurs="1" maxOccurs="1"/>
          <xs:element name="P1082139" type="Decimal_TD18_FD2___5" nillable="false" minOccurs="1" maxOccurs="1"/>
          <xs:element name="P1082147" type="Decimal_TD18_FD2___5" nillable="false" minOccurs="1" maxOccurs="1"/>
          <xs:element name="P1124816" type="Decimal_TD18_FD2___8" nillable="false" minOccurs="1" maxOccurs="1"/>
          <xs:element name="P1124817" type="Decimal_TD18_FD2___8" nillable="false" minOccurs="1" maxOccurs="1"/>
          <xs:element name="P1420867" type="Decimal_TD18_FD2___8" nillable="false" minOccurs="1" maxOccurs="1"/>
          <xs:element name="P1082148" type="Decimal_TD18_FD2___5" nillable="false" minOccurs="1" maxOccurs="1"/>
          <xs:element name="P1082149" type="Decimal_TD18_FD2___5" nillable="false" minOccurs="1" maxOccurs="1"/>
          <xs:element name="P1082150" type="Decimal_TD18_FD2___5" nillable="false" minOccurs="1" maxOccurs="1"/>
          <xs:element name="P1082151" type="Decimal_TD18_FD2___5" nillable="false" minOccurs="1" maxOccurs="1"/>
          <xs:element name="P1082152" type="Decimal_TD18_FD2___5" nillable="false" minOccurs="1" maxOccurs="1"/>
          <xs:element name="P1079968" type="Decimal_TD18_FD2___5" nillable="false" minOccurs="1" maxOccurs="1"/>
          <xs:element name="P1079969" type="Decimal_TD18_FD2___5" nillable="false" minOccurs="1" maxOccurs="1"/>
          <xs:element name="P1079970" type="Decimal_TD18_FD2___5" nillable="false" minOccurs="1" maxOccurs="1"/>
          <xs:element name="P1079971" type="Decimal_TD18_FD2___5" nillable="false" minOccurs="1" maxOccurs="1"/>
          <xs:element name="P1079972" type="Decimal_TD18_FD2___5" nillable="false" minOccurs="1" maxOccurs="1"/>
          <xs:element name="P1079973" type="Decimal_TD18_FD2___5" nillable="false" minOccurs="1" maxOccurs="1"/>
          <xs:element name="P1079974" type="Decimal_TD18_FD2___5" nillable="false" minOccurs="1" maxOccurs="1"/>
          <xs:element name="P1079975" type="Decimal_TD18_FD2___5" nillable="false" minOccurs="1" maxOccurs="1"/>
          <xs:element name="P1082153" type="Decimal_TD18_FD2___5" nillable="false" minOccurs="1" maxOccurs="1"/>
          <xs:element name="P1082155" type="Decimal_TD18_FD2___5" nillable="false" minOccurs="1" maxOccurs="1"/>
          <xs:element name="P1082156" type="Decimal_TD18_FD2___5" nillable="false" minOccurs="1" maxOccurs="1"/>
          <xs:element name="P1124818" type="Decimal_TD18_FD2___8" nillable="false" minOccurs="1" maxOccurs="1"/>
          <xs:element name="P1124819" type="Decimal_TD18_FD2___8" nillable="false" minOccurs="1" maxOccurs="1"/>
          <xs:element name="P1420868" type="Decimal_TD18_FD2___8" nillable="false" minOccurs="1" maxOccurs="1"/>
          <xs:element name="P1082157" type="Decimal_TD18_FD2___5" nillable="false" minOccurs="1" maxOccurs="1"/>
          <xs:element name="P1082158" type="Decimal_TD18_FD2___5" nillable="false" minOccurs="1" maxOccurs="1"/>
          <xs:element name="P1082159" type="Decimal_TD18_FD2___5" nillable="false" minOccurs="1" maxOccurs="1"/>
          <xs:element name="P1082160" type="Decimal_TD18_FD2___5" nillable="false" minOccurs="1" maxOccurs="1"/>
          <xs:element name="P1082161" type="Decimal_TD18_FD2___5" nillable="false" minOccurs="1" maxOccurs="1"/>
          <xs:element name="P1079976" type="Decimal_TD18_FD2___5" nillable="false" minOccurs="1" maxOccurs="1"/>
          <xs:element name="P1079977" type="Decimal_TD18_FD2___5" nillable="false" minOccurs="1" maxOccurs="1"/>
          <xs:element name="P1079978" type="Decimal_TD18_FD2___5" nillable="false" minOccurs="1" maxOccurs="1"/>
          <xs:element name="P1079979" type="Decimal_TD18_FD2___5" nillable="false" minOccurs="1" maxOccurs="1"/>
          <xs:element name="P1079980" type="Decimal_TD18_FD2___5" nillable="false" minOccurs="1" maxOccurs="1"/>
          <xs:element name="P1079981" type="Decimal_TD18_FD2___5" nillable="false" minOccurs="1" maxOccurs="1"/>
          <xs:element name="P1079982" type="Decimal_TD18_FD2___5" nillable="false" minOccurs="1" maxOccurs="1"/>
          <xs:element name="P1079983" type="Decimal_TD18_FD2___5" nillable="false" minOccurs="1" maxOccurs="1"/>
          <xs:element name="P1082162" type="Decimal_TD18_FD2___5" nillable="false" minOccurs="1" maxOccurs="1"/>
          <xs:element name="P1082163" type="Decimal_TD18_FD2___5" nillable="false" minOccurs="1" maxOccurs="1"/>
          <xs:element name="P1082164" type="Decimal_TD18_FD2___5" nillable="false" minOccurs="1" maxOccurs="1"/>
          <xs:element name="P1124820" type="Decimal_TD18_FD2___8" nillable="false" minOccurs="1" maxOccurs="1"/>
          <xs:element name="P1124821" type="Decimal_TD18_FD2___8" nillable="false" minOccurs="1" maxOccurs="1"/>
          <xs:element name="P1420869" type="Decimal_TD18_FD2___8" nillable="false" minOccurs="1" maxOccurs="1"/>
          <xs:element name="P1082165" type="Decimal_TD18_FD2___5" nillable="false" minOccurs="1" maxOccurs="1"/>
          <xs:element name="P1082166" type="Decimal_TD18_FD2___5" nillable="false" minOccurs="1" maxOccurs="1"/>
          <xs:element name="P1082167" type="Decimal_TD18_FD2___5" nillable="false" minOccurs="1" maxOccurs="1"/>
          <xs:element name="P1082168" type="Decimal_TD18_FD2___5" nillable="false" minOccurs="1" maxOccurs="1"/>
          <xs:element name="P1082169" type="Decimal_TD18_FD2___5" nillable="false" minOccurs="1" maxOccurs="1"/>
          <xs:element name="P1079984" type="Decimal_TD18_FD2___5" nillable="false" minOccurs="1" maxOccurs="1"/>
          <xs:element name="P1079985" type="Decimal_TD18_FD2___5" nillable="false" minOccurs="1" maxOccurs="1"/>
          <xs:element name="P1079986" type="Decimal_TD18_FD2___5" nillable="false" minOccurs="1" maxOccurs="1"/>
          <xs:element name="P1079987" type="Decimal_TD18_FD2___5" nillable="false" minOccurs="1" maxOccurs="1"/>
          <xs:element name="P1079988" type="Decimal_TD18_FD2___5" nillable="false" minOccurs="1" maxOccurs="1"/>
          <xs:element name="P1079989" type="Decimal_TD18_FD2___5" nillable="false" minOccurs="1" maxOccurs="1"/>
          <xs:element name="P1079990" type="Decimal_TD18_FD2___5" nillable="false" minOccurs="1" maxOccurs="1"/>
          <xs:element name="P1079991" type="Decimal_TD18_FD2___5" nillable="false" minOccurs="1" maxOccurs="1"/>
          <xs:element name="P1082170" type="Decimal_TD18_FD2___5" nillable="false" minOccurs="1" maxOccurs="1"/>
          <xs:element name="P1082171" type="Decimal_TD18_FD2___5" nillable="false" minOccurs="1" maxOccurs="1"/>
          <xs:element name="P1082172" type="Decimal_TD18_FD2___5" nillable="false" minOccurs="1" maxOccurs="1"/>
          <xs:element name="P1124822" type="Decimal_TD18_FD2___8" nillable="false" minOccurs="1" maxOccurs="1"/>
          <xs:element name="P1124823" type="Decimal_TD18_FD2___8" nillable="false" minOccurs="1" maxOccurs="1"/>
          <xs:element name="P1420870" type="Decimal_TD18_FD2___8" nillable="false" minOccurs="1" maxOccurs="1"/>
          <xs:element name="P1082173" type="Decimal_TD18_FD2___5" nillable="false" minOccurs="1" maxOccurs="1"/>
          <xs:element name="P1082174" type="Decimal_TD18_FD2___5" nillable="false" minOccurs="1" maxOccurs="1"/>
          <xs:element name="P1082175" type="Decimal_TD18_FD2___5" nillable="false" minOccurs="1" maxOccurs="1"/>
          <xs:element name="P1082176" type="Decimal_TD18_FD2___5" nillable="false" minOccurs="1" maxOccurs="1"/>
          <xs:element name="P1082177" type="Decimal_TD18_FD2___5" nillable="false" minOccurs="1" maxOccurs="1"/>
          <xs:element name="P1079992" type="Decimal_TD18_FD2___5" nillable="false" minOccurs="1" maxOccurs="1"/>
          <xs:element name="P1079993" type="Decimal_TD18_FD2___5" nillable="false" minOccurs="1" maxOccurs="1"/>
          <xs:element name="P1079994" type="Decimal_TD18_FD2___5" nillable="false" minOccurs="1" maxOccurs="1"/>
          <xs:element name="P1079995" type="Decimal_TD18_FD2___5" nillable="false" minOccurs="1" maxOccurs="1"/>
          <xs:element name="P1079996" type="Decimal_TD18_FD2___5" nillable="false" minOccurs="1" maxOccurs="1"/>
          <xs:element name="P1079997" type="Decimal_TD18_FD2___5" nillable="false" minOccurs="1" maxOccurs="1"/>
          <xs:element name="P1079998" type="Decimal_TD18_FD2___5" nillable="false" minOccurs="1" maxOccurs="1"/>
          <xs:element name="P1079999" type="Decimal_TD18_FD2___5" nillable="false" minOccurs="1" maxOccurs="1"/>
          <xs:element name="P1082178" type="Decimal_TD18_FD2___5" nillable="false" minOccurs="1" maxOccurs="1"/>
          <xs:element name="P1082179" type="Decimal_TD18_FD2___5" nillable="false" minOccurs="1" maxOccurs="1"/>
          <xs:element name="P1082180" type="Decimal_TD18_FD2___5" nillable="false" minOccurs="1" maxOccurs="1"/>
          <xs:element name="P1124824" type="Decimal_TD18_FD2___8" nillable="false" minOccurs="1" maxOccurs="1"/>
          <xs:element name="P1124825" type="Decimal_TD18_FD2___8" nillable="false" minOccurs="1" maxOccurs="1"/>
          <xs:element name="P1420871" type="Decimal_TD18_FD2___8" nillable="false" minOccurs="1" maxOccurs="1"/>
          <xs:element name="P1082181" type="Decimal_TD18_FD2___5" nillable="false" minOccurs="1" maxOccurs="1"/>
          <xs:element name="P1082182" type="Decimal_TD18_FD2___5" nillable="false" minOccurs="1" maxOccurs="1"/>
          <xs:element name="P1082183" type="Decimal_TD18_FD2___5" nillable="false" minOccurs="1" maxOccurs="1"/>
          <xs:element name="P1082184" type="Decimal_TD18_FD2___5" nillable="false" minOccurs="1" maxOccurs="1"/>
          <xs:element name="P1082185" type="Decimal_TD18_FD2___5" nillable="false" minOccurs="1" maxOccurs="1"/>
          <xs:element name="P1080000" type="Decimal_TD18_FD2___5" nillable="false" minOccurs="1" maxOccurs="1"/>
          <xs:element name="P1080001" type="Decimal_TD18_FD2___5" nillable="false" minOccurs="1" maxOccurs="1"/>
          <xs:element name="P1080002" type="Decimal_TD18_FD2___5" nillable="false" minOccurs="1" maxOccurs="1"/>
          <xs:element name="P1080003" type="Decimal_TD18_FD2___5" nillable="false" minOccurs="1" maxOccurs="1"/>
          <xs:element name="P1080004" type="Decimal_TD18_FD2___5" nillable="false" minOccurs="1" maxOccurs="1"/>
          <xs:element name="P1080005" type="Decimal_TD18_FD2___5" nillable="false" minOccurs="1" maxOccurs="1"/>
          <xs:element name="P1080006" type="Decimal_TD18_FD2___5" nillable="false" minOccurs="1" maxOccurs="1"/>
          <xs:element name="P1080007" type="Decimal_TD18_FD2___5" nillable="false" minOccurs="1" maxOccurs="1"/>
          <xs:element name="P1082186" type="Decimal_TD18_FD2___5" nillable="false" minOccurs="1" maxOccurs="1"/>
          <xs:element name="P1082187" type="Decimal_TD18_FD2___5" nillable="false" minOccurs="1" maxOccurs="1"/>
          <xs:element name="P1082188" type="Decimal_TD18_FD2___5" nillable="false" minOccurs="1" maxOccurs="1"/>
          <xs:element name="P1124826" type="Decimal_TD18_FD2___8" nillable="false" minOccurs="1" maxOccurs="1"/>
          <xs:element name="P1124827" type="Decimal_TD18_FD2___8" nillable="false" minOccurs="1" maxOccurs="1"/>
          <xs:element name="P1420872" type="Decimal_TD18_FD2___8" nillable="false" minOccurs="1" maxOccurs="1"/>
          <xs:element name="P1082189" type="Decimal_TD18_FD2___5" nillable="false" minOccurs="1" maxOccurs="1"/>
          <xs:element name="P1082190" type="Decimal_TD18_FD2___5" nillable="false" minOccurs="1" maxOccurs="1"/>
          <xs:element name="P1082191" type="Decimal_TD18_FD2___5" nillable="false" minOccurs="1" maxOccurs="1"/>
          <xs:element name="P1082192" type="Decimal_TD18_FD2___5" nillable="false" minOccurs="1" maxOccurs="1"/>
          <xs:element name="P1082193" type="Decimal_TD18_FD2___5" nillable="false" minOccurs="1" maxOccurs="1"/>
          <xs:element name="P1080008" type="Decimal_TD18_FD2___5" nillable="false" minOccurs="1" maxOccurs="1"/>
          <xs:element name="P1080009" type="Decimal_TD18_FD2___5" nillable="false" minOccurs="0" maxOccurs="1"/>
          <xs:element name="P1080010" type="Decimal_TD18_FD2___5" nillable="false" minOccurs="1" maxOccurs="1"/>
          <xs:element name="P1080011" type="Decimal_TD18_FD2___5" nillable="false" minOccurs="1" maxOccurs="1"/>
          <xs:element name="P1080012" type="Decimal_TD18_FD2___5" nillable="false" minOccurs="1" maxOccurs="1"/>
          <xs:element name="P1080013" type="Decimal_TD18_FD2___5" nillable="false" minOccurs="1" maxOccurs="1"/>
          <xs:element name="P1080014" type="Decimal_TD18_FD2___5" nillable="false" minOccurs="1" maxOccurs="1"/>
          <xs:element name="P1080015" type="Decimal_TD18_FD2___5" nillable="false" minOccurs="1" maxOccurs="1"/>
          <xs:element name="P1082194" type="Decimal_TD18_FD2___5" nillable="false" minOccurs="1" maxOccurs="1"/>
          <xs:element name="P1082195" type="Decimal_TD18_FD2___5" nillable="false" minOccurs="1" maxOccurs="1"/>
          <xs:element name="P1082196" type="Decimal_TD18_FD2___5" nillable="false" minOccurs="1" maxOccurs="1"/>
          <xs:element name="P1124829" type="Decimal_TD18_FD2___8" nillable="false" minOccurs="1" maxOccurs="1"/>
          <xs:element name="P1124830" type="Decimal_TD18_FD2___8" nillable="false" minOccurs="1" maxOccurs="1"/>
          <xs:element name="P1420873" type="Decimal_TD18_FD2___8" nillable="false" minOccurs="1" maxOccurs="1"/>
          <xs:element name="P1082197" type="Decimal_TD18_FD2___5" nillable="false" minOccurs="1" maxOccurs="1"/>
          <xs:element name="P1082198" type="Decimal_TD18_FD2___5" nillable="false" minOccurs="1" maxOccurs="1"/>
          <xs:element name="P1082199" type="Decimal_TD18_FD2___5" nillable="false" minOccurs="1" maxOccurs="1"/>
          <xs:element name="P1082200" type="Decimal_TD18_FD2___5" nillable="false" minOccurs="1" maxOccurs="1"/>
          <xs:element name="P1082201" type="Decimal_TD18_FD2___5" nillable="false" minOccurs="1" maxOccurs="1"/>
          <xs:element name="P1080016" type="Decimal_TD18_FD2___5" nillable="false" minOccurs="1" maxOccurs="1"/>
          <xs:element name="P1080017" type="Decimal_TD18_FD2___5" nillable="false" minOccurs="1" maxOccurs="1"/>
          <xs:element name="P1080018" type="Decimal_TD18_FD2___5" nillable="false" minOccurs="1" maxOccurs="1"/>
          <xs:element name="P1080019" type="Decimal_TD18_FD2___5" nillable="false" minOccurs="1" maxOccurs="1"/>
          <xs:element name="P1080020" type="Decimal_TD18_FD2___5" nillable="false" minOccurs="1" maxOccurs="1"/>
          <xs:element name="P1080021" type="Decimal_TD18_FD2___5" nillable="false" minOccurs="1" maxOccurs="1"/>
          <xs:element name="P1080022" type="Decimal_TD18_FD2___5" nillable="false" minOccurs="1" maxOccurs="1"/>
          <xs:element name="P1080023" type="Decimal_TD18_FD2___5" nillable="false" minOccurs="1" maxOccurs="1"/>
          <xs:element name="P1082202" type="Decimal_TD18_FD2___5" nillable="false" minOccurs="1" maxOccurs="1"/>
          <xs:element name="P1082203" type="Decimal_TD18_FD2___5" nillable="false" minOccurs="1" maxOccurs="1"/>
          <xs:element name="P1082204" type="Decimal_TD18_FD2___5" nillable="false" minOccurs="1" maxOccurs="1"/>
          <xs:element name="P1124828" type="Decimal_TD18_FD2___8" nillable="false" minOccurs="1" maxOccurs="1"/>
          <xs:element name="P1124831" type="Decimal_TD18_FD2___8" nillable="false" minOccurs="1" maxOccurs="1"/>
          <xs:element name="P1420874" type="Decimal_TD18_FD2___8" nillable="false" minOccurs="1" maxOccurs="1"/>
          <xs:element name="P1082205" type="Decimal_TD18_FD2___5" nillable="false" minOccurs="1" maxOccurs="1"/>
          <xs:element name="P1082206" type="Decimal_TD18_FD2___5" nillable="false" minOccurs="1" maxOccurs="1"/>
          <xs:element name="P1082207" type="Decimal_TD18_FD2___5" nillable="false" minOccurs="1" maxOccurs="1"/>
          <xs:element name="P1082208" type="Decimal_TD18_FD2___5" nillable="false" minOccurs="1" maxOccurs="1"/>
          <xs:element name="P1082209" type="Decimal_TD18_FD2___5" nillable="false" minOccurs="1" maxOccurs="1"/>
          <xs:element name="P1080024" type="Decimal_TD18_FD2___5" nillable="false" minOccurs="1" maxOccurs="1"/>
          <xs:element name="P1080025" type="Decimal_TD18_FD2___5" nillable="false" minOccurs="1" maxOccurs="1"/>
          <xs:element name="P1080026" type="Decimal_TD18_FD2___5" nillable="false" minOccurs="1" maxOccurs="1"/>
          <xs:element name="P1080027" type="Decimal_TD18_FD2___5" nillable="false" minOccurs="1" maxOccurs="1"/>
          <xs:element name="P1080028" type="Decimal_TD18_FD2___5" nillable="false" minOccurs="1" maxOccurs="1"/>
          <xs:element name="P1080029" type="Decimal_TD18_FD2___5" nillable="false" minOccurs="1" maxOccurs="1"/>
          <xs:element name="P1080030" type="Decimal_TD18_FD2___5" nillable="false" minOccurs="1" maxOccurs="1"/>
          <xs:element name="P1080031" type="Decimal_TD18_FD2___5" nillable="false" minOccurs="1" maxOccurs="1"/>
          <xs:element name="P1082210" type="Decimal_TD18_FD2___5" nillable="false" minOccurs="1" maxOccurs="1"/>
          <xs:element name="P1082211" type="Decimal_TD18_FD2___5" nillable="false" minOccurs="1" maxOccurs="1"/>
          <xs:element name="P1082212" type="Decimal_TD18_FD2___5" nillable="false" minOccurs="1" maxOccurs="1"/>
          <xs:element name="P1124832" type="Decimal_TD18_FD2___8" nillable="false" minOccurs="1" maxOccurs="1"/>
          <xs:element name="P1124833" type="Decimal_TD18_FD2___8" nillable="false" minOccurs="1" maxOccurs="1"/>
          <xs:element name="P1420875" type="Decimal_TD18_FD2___8" nillable="false" minOccurs="1" maxOccurs="1"/>
          <xs:element name="P1082213" type="Decimal_TD18_FD2___5" nillable="false" minOccurs="1" maxOccurs="1"/>
          <xs:element name="P1082214" type="Decimal_TD18_FD2___5" nillable="false" minOccurs="1" maxOccurs="1"/>
          <xs:element name="P1082215" type="Decimal_TD18_FD2___5" nillable="false" minOccurs="1" maxOccurs="1"/>
          <xs:element name="P1082216" type="Decimal_TD18_FD2___5" nillable="false" minOccurs="1" maxOccurs="1"/>
          <xs:element name="P1082217" type="Decimal_TD18_FD2___5" nillable="false" minOccurs="1" maxOccurs="1"/>
          <xs:element name="P1080032" type="Decimal_TD18_FD2___5" nillable="false" minOccurs="1" maxOccurs="1"/>
          <xs:element name="P1080033" type="Decimal_TD18_FD2___5" nillable="false" minOccurs="1" maxOccurs="1"/>
          <xs:element name="P1080034" type="Decimal_TD18_FD2___5" nillable="false" minOccurs="1" maxOccurs="1"/>
          <xs:element name="P1080035" type="Decimal_TD18_FD2___5" nillable="false" minOccurs="1" maxOccurs="1"/>
          <xs:element name="P1080036" type="Decimal_TD18_FD2___5" nillable="false" minOccurs="1" maxOccurs="1"/>
          <xs:element name="P1080037" type="Decimal_TD18_FD2___5" nillable="false" minOccurs="1" maxOccurs="1"/>
          <xs:element name="P1080038" type="Decimal_TD18_FD2___5" nillable="false" minOccurs="1" maxOccurs="1"/>
          <xs:element name="P1080039" type="Decimal_TD18_FD2___5" nillable="false" minOccurs="1" maxOccurs="1"/>
          <xs:element name="P1082220" type="Decimal_TD18_FD2___5" nillable="false" minOccurs="1" maxOccurs="1"/>
          <xs:element name="P1082222" type="Decimal_TD18_FD2___5" nillable="false" minOccurs="1" maxOccurs="1"/>
          <xs:element name="P1082224" type="Decimal_TD18_FD2___5" nillable="false" minOccurs="1" maxOccurs="1"/>
          <xs:element name="P1124834" type="Decimal_TD18_FD2___8" nillable="false" minOccurs="1" maxOccurs="1"/>
          <xs:element name="P1124835" type="Decimal_TD18_FD2___8" nillable="false" minOccurs="1" maxOccurs="1"/>
          <xs:element name="P1420876" type="Decimal_TD18_FD2___8" nillable="false" minOccurs="1" maxOccurs="1"/>
          <xs:element name="P1082225" type="Decimal_TD18_FD2___5" nillable="false" minOccurs="1" maxOccurs="1"/>
          <xs:element name="P1082227" type="Decimal_TD18_FD2___5" nillable="false" minOccurs="1" maxOccurs="1"/>
          <xs:element name="P1082229" type="Decimal_TD18_FD2___5" nillable="false" minOccurs="1" maxOccurs="1"/>
          <xs:element name="P1082232" type="Decimal_TD18_FD2___5" nillable="false" minOccurs="1" maxOccurs="1"/>
          <xs:element name="P1082234" type="Decimal_TD18_FD2___5" nillable="false" minOccurs="1" maxOccurs="1"/>
          <xs:element name="P1080040" type="Decimal_TD18_FD2___5" nillable="false" minOccurs="1" maxOccurs="1"/>
          <xs:element name="P1080041" type="Decimal_TD18_FD2___5" nillable="false" minOccurs="1" maxOccurs="1"/>
          <xs:element name="P1080042" type="Decimal_TD18_FD2___5" nillable="false" minOccurs="1" maxOccurs="1"/>
          <xs:element name="P1080043" type="Decimal_TD18_FD2___5" nillable="false" minOccurs="1" maxOccurs="1"/>
          <xs:element name="P1080044" type="Decimal_TD18_FD2___5" nillable="false" minOccurs="1" maxOccurs="1"/>
          <xs:element name="P1080045" type="Decimal_TD18_FD2___5" nillable="false" minOccurs="1" maxOccurs="1"/>
          <xs:element name="P1080046" type="Decimal_TD18_FD2___5" nillable="false" minOccurs="1" maxOccurs="1"/>
          <xs:element name="P1080047" type="Decimal_TD18_FD2___5" nillable="false" minOccurs="1" maxOccurs="1"/>
          <xs:element name="P1082236" type="Decimal_TD18_FD2___5" nillable="false" minOccurs="1" maxOccurs="1"/>
          <xs:element name="P1082248" type="Decimal_TD18_FD2___5" nillable="false" minOccurs="1" maxOccurs="1"/>
          <xs:element name="P1082250" type="Decimal_TD18_FD2___5" nillable="false" minOccurs="1" maxOccurs="1"/>
          <xs:element name="P1124836" type="Decimal_TD18_FD2___8" nillable="false" minOccurs="1" maxOccurs="1"/>
          <xs:element name="P1124837" type="Decimal_TD18_FD2___8" nillable="false" minOccurs="1" maxOccurs="1"/>
          <xs:element name="P1420877" type="Decimal_TD18_FD2___8" nillable="false" minOccurs="1" maxOccurs="1"/>
          <xs:element name="P1082252" type="Decimal_TD18_FD2___5" nillable="false" minOccurs="1" maxOccurs="1"/>
          <xs:element name="P1082254" type="Decimal_TD18_FD2___5" nillable="false" minOccurs="1" maxOccurs="1"/>
          <xs:element name="P1082256" type="Decimal_TD18_FD2___5" nillable="false" minOccurs="1" maxOccurs="1"/>
          <xs:element name="P1082257" type="Decimal_TD18_FD2___5" nillable="false" minOccurs="1" maxOccurs="1"/>
          <xs:element name="P1082259" type="Decimal_TD18_FD2___5" nillable="false" minOccurs="1" maxOccurs="1"/>
          <xs:element name="P1080048" type="Decimal_TD18_FD2___5" nillable="false" minOccurs="1" maxOccurs="1"/>
          <xs:element name="P1080049" type="Decimal_TD18_FD2___5" nillable="false" minOccurs="1" maxOccurs="1"/>
          <xs:element name="P1080050" type="Decimal_TD18_FD2___5" nillable="false" minOccurs="1" maxOccurs="1"/>
          <xs:element name="P1080051" type="Decimal_TD18_FD2___5" nillable="false" minOccurs="1" maxOccurs="1"/>
          <xs:element name="P1080052" type="Decimal_TD18_FD2___5" nillable="false" minOccurs="1" maxOccurs="1"/>
          <xs:element name="P1080053" type="Decimal_TD18_FD2___5" nillable="false" minOccurs="1" maxOccurs="1"/>
          <xs:element name="P1080054" type="Decimal_TD18_FD2___5" nillable="false" minOccurs="1" maxOccurs="1"/>
          <xs:element name="P1080055" type="Decimal_TD18_FD2___5" nillable="false" minOccurs="1" maxOccurs="1"/>
          <xs:element name="P1082260" type="Decimal_TD18_FD2___5" nillable="false" minOccurs="1" maxOccurs="1"/>
          <xs:element name="P1082237" type="Decimal_TD18_FD2___5" nillable="false" minOccurs="1" maxOccurs="1"/>
          <xs:element name="P1082261" type="Decimal_TD18_FD2___5" nillable="false" minOccurs="1" maxOccurs="1"/>
          <xs:element name="P1124838" type="Decimal_TD18_FD2___8" nillable="false" minOccurs="1" maxOccurs="1"/>
          <xs:element name="P1124839" type="Decimal_TD18_FD2___8" nillable="false" minOccurs="1" maxOccurs="1"/>
          <xs:element name="P1420878" type="Decimal_TD18_FD2___8" nillable="false" minOccurs="1" maxOccurs="1"/>
          <xs:element name="P1082262" type="Decimal_TD18_FD2___5" nillable="false" minOccurs="1" maxOccurs="1"/>
          <xs:element name="P1082264" type="Decimal_TD18_FD2___5" nillable="false" minOccurs="1" maxOccurs="1"/>
          <xs:element name="P1082265" type="Decimal_TD18_FD2___5" nillable="false" minOccurs="1" maxOccurs="1"/>
          <xs:element name="P1082266" type="Decimal_TD18_FD2___5" nillable="false" minOccurs="1" maxOccurs="1"/>
          <xs:element name="P1082267" type="Decimal_TD18_FD2___5" nillable="false" minOccurs="1" maxOccurs="1"/>
          <xs:element name="P1080056" type="Decimal_TD18_FD2___5" nillable="false" minOccurs="1" maxOccurs="1"/>
          <xs:element name="P1080057" type="Decimal_TD18_FD2___5" nillable="false" minOccurs="1" maxOccurs="1"/>
          <xs:element name="P1080058" type="Decimal_TD18_FD2___5" nillable="false" minOccurs="1" maxOccurs="1"/>
          <xs:element name="P1080059" type="Decimal_TD18_FD2___5" nillable="false" minOccurs="1" maxOccurs="1"/>
          <xs:element name="P1080060" type="Decimal_TD18_FD2___5" nillable="false" minOccurs="1" maxOccurs="1"/>
          <xs:element name="P1080061" type="Decimal_TD18_FD2___5" nillable="false" minOccurs="1" maxOccurs="1"/>
          <xs:element name="P1080062" type="Decimal_TD18_FD2___5" nillable="false" minOccurs="1" maxOccurs="1"/>
          <xs:element name="P1080063" type="Decimal_TD18_FD2___5" nillable="false" minOccurs="1" maxOccurs="1"/>
          <xs:element name="P1082269" type="Decimal_TD18_FD2___5" nillable="false" minOccurs="1" maxOccurs="1"/>
          <xs:element name="P1082270" type="Decimal_TD18_FD2___5" nillable="false" minOccurs="1" maxOccurs="1"/>
          <xs:element name="P1082239" type="Decimal_TD18_FD2___5" nillable="false" minOccurs="1" maxOccurs="1"/>
          <xs:element name="P1124840" type="Decimal_TD18_FD2___8" nillable="false" minOccurs="1" maxOccurs="1"/>
          <xs:element name="P1124841" type="Decimal_TD18_FD2___8" nillable="false" minOccurs="1" maxOccurs="1"/>
          <xs:element name="P1420879" type="Decimal_TD18_FD2___8" nillable="false" minOccurs="1" maxOccurs="1"/>
          <xs:element name="P1082272" type="Decimal_TD18_FD2___5" nillable="false" minOccurs="1" maxOccurs="1"/>
          <xs:element name="P1082273" type="Decimal_TD18_FD2___5" nillable="false" minOccurs="1" maxOccurs="1"/>
          <xs:element name="P1082275" type="Decimal_TD18_FD2___5" nillable="false" minOccurs="1" maxOccurs="1"/>
          <xs:element name="P1082276" type="Decimal_TD18_FD2___5" nillable="false" minOccurs="1" maxOccurs="1"/>
          <xs:element name="P1082277" type="Decimal_TD18_FD2___5" nillable="false" minOccurs="1" maxOccurs="1"/>
          <xs:element name="P1080064" type="Decimal_TD18_FD2___5" nillable="false" minOccurs="1" maxOccurs="1"/>
          <xs:element name="P1080065" type="Decimal_TD18_FD2___5" nillable="false" minOccurs="1" maxOccurs="1"/>
          <xs:element name="P1080066" type="Decimal_TD18_FD2___5" nillable="false" minOccurs="1" maxOccurs="1"/>
          <xs:element name="P1080067" type="Decimal_TD18_FD2___5" nillable="false" minOccurs="1" maxOccurs="1"/>
          <xs:element name="P1080068" type="Decimal_TD18_FD2___5" nillable="false" minOccurs="1" maxOccurs="1"/>
          <xs:element name="P1080069" type="Decimal_TD18_FD2___5" nillable="false" minOccurs="1" maxOccurs="1"/>
          <xs:element name="P1080070" type="Decimal_TD18_FD2___5" nillable="false" minOccurs="1" maxOccurs="1"/>
          <xs:element name="P1080071" type="Decimal_TD18_FD2___5" nillable="false" minOccurs="1" maxOccurs="1"/>
          <xs:element name="P1082278" type="Decimal_TD18_FD2___5" nillable="false" minOccurs="1" maxOccurs="1"/>
          <xs:element name="P1082279" type="Decimal_TD18_FD2___5" nillable="false" minOccurs="1" maxOccurs="1"/>
          <xs:element name="P1082280" type="Decimal_TD18_FD2___5" nillable="false" minOccurs="1" maxOccurs="1"/>
          <xs:element name="P1124842" type="Decimal_TD18_FD2___8" nillable="false" minOccurs="1" maxOccurs="1"/>
          <xs:element name="P1124843" type="Decimal_TD18_FD2___8" nillable="false" minOccurs="1" maxOccurs="1"/>
          <xs:element name="P1420880" type="Decimal_TD18_FD2___8" nillable="false" minOccurs="1" maxOccurs="1"/>
          <xs:element name="P1082245" type="Decimal_TD18_FD2___5" nillable="false" minOccurs="1" maxOccurs="1"/>
          <xs:element name="P1082282" type="Decimal_TD18_FD2___5" nillable="false" minOccurs="1" maxOccurs="1"/>
          <xs:element name="P1082284" type="Decimal_TD18_FD2___5" nillable="false" minOccurs="1" maxOccurs="1"/>
          <xs:element name="P1082285" type="Decimal_TD18_FD2___5" nillable="false" minOccurs="1" maxOccurs="1"/>
          <xs:element name="P1082286" type="Decimal_TD18_FD2___5" nillable="false" minOccurs="1" maxOccurs="1"/>
          <xs:element name="P1080072" type="Decimal_TD18_FD2___5" nillable="false" minOccurs="1" maxOccurs="1"/>
          <xs:element name="P1080073" type="Decimal_TD18_FD2___5" nillable="false" minOccurs="1" maxOccurs="1"/>
          <xs:element name="P1080074" type="Decimal_TD18_FD2___5" nillable="false" minOccurs="1" maxOccurs="1"/>
          <xs:element name="P1080075" type="Decimal_TD18_FD2___5" nillable="false" minOccurs="1" maxOccurs="1"/>
          <xs:element name="P1080076" type="Decimal_TD18_FD2___5" nillable="false" minOccurs="1" maxOccurs="1"/>
          <xs:element name="P1080077" type="Decimal_TD18_FD2___5" nillable="false" minOccurs="1" maxOccurs="1"/>
          <xs:element name="P1080078" type="Decimal_TD18_FD2___5" nillable="false" minOccurs="1" maxOccurs="1"/>
          <xs:element name="P1080079" type="Decimal_TD18_FD2___5" nillable="false" minOccurs="1" maxOccurs="1"/>
          <xs:element name="P1082288" type="Decimal_TD18_FD2___5" nillable="false" minOccurs="1" maxOccurs="1"/>
          <xs:element name="P1082289" type="Decimal_TD18_FD2___5" nillable="false" minOccurs="1" maxOccurs="1"/>
          <xs:element name="P1082290" type="Decimal_TD18_FD2___5" nillable="false" minOccurs="1" maxOccurs="1"/>
          <xs:element name="P1124844" type="Decimal_TD18_FD2___8" nillable="false" minOccurs="1" maxOccurs="1"/>
          <xs:element name="P1124845" type="Decimal_TD18_FD2___8" nillable="false" minOccurs="1" maxOccurs="1"/>
          <xs:element name="P1420881" type="Decimal_TD18_FD2___8" nillable="false" minOccurs="1" maxOccurs="1"/>
          <xs:element name="P1082292" type="Decimal_TD18_FD2___5" nillable="false" minOccurs="1" maxOccurs="1"/>
          <xs:element name="P1082247" type="Decimal_TD18_FD2___5" nillable="false" minOccurs="1" maxOccurs="1"/>
          <xs:element name="P1082295" type="Decimal_TD18_FD2___5" nillable="false" minOccurs="1" maxOccurs="1"/>
          <xs:element name="P1082298" type="Decimal_TD18_FD2___5" nillable="false" minOccurs="1" maxOccurs="1"/>
          <xs:element name="P1082300" type="Decimal_TD18_FD2___5" nillable="false" minOccurs="1" maxOccurs="1"/>
          <xs:element name="P1080080" type="Decimal_TD18_FD2___5" nillable="false" minOccurs="1" maxOccurs="1"/>
          <xs:element name="P1080081" type="Decimal_TD18_FD2___5" nillable="false" minOccurs="1" maxOccurs="1"/>
          <xs:element name="P1080082" type="Decimal_TD18_FD2___5" nillable="false" minOccurs="1" maxOccurs="1"/>
          <xs:element name="P1080083" type="Decimal_TD18_FD2___5" nillable="false" minOccurs="1" maxOccurs="1"/>
          <xs:element name="P1080084" type="Decimal_TD18_FD2___5" nillable="false" minOccurs="1" maxOccurs="1"/>
          <xs:element name="P1080085" type="Decimal_TD18_FD2___5" nillable="false" minOccurs="1" maxOccurs="1"/>
          <xs:element name="P1080086" type="Decimal_TD18_FD2___5" nillable="false" minOccurs="1" maxOccurs="1"/>
          <xs:element name="P1080087" type="Decimal_TD18_FD2___5" nillable="false" minOccurs="1" maxOccurs="1"/>
          <xs:element name="P1082301" type="Decimal_TD18_FD2___5" nillable="false" minOccurs="1" maxOccurs="1"/>
          <xs:element name="P1082322" type="Decimal_TD18_FD2___5" nillable="false" minOccurs="1" maxOccurs="1"/>
          <xs:element name="P1082323" type="Decimal_TD18_FD2___5" nillable="false" minOccurs="1" maxOccurs="1"/>
          <xs:element name="P1124846" type="Decimal_TD18_FD2___8" nillable="false" minOccurs="1" maxOccurs="1"/>
          <xs:element name="P1124847" type="Decimal_TD18_FD2___8" nillable="false" minOccurs="1" maxOccurs="1"/>
          <xs:element name="P1420882" type="Decimal_TD18_FD2___8" nillable="false" minOccurs="1" maxOccurs="1"/>
          <xs:element name="P1082325" type="Decimal_TD18_FD2___5" nillable="false" minOccurs="1" maxOccurs="1"/>
          <xs:element name="P1082328" type="Decimal_TD18_FD2___5" nillable="false" minOccurs="1" maxOccurs="1"/>
          <xs:element name="P1082331" type="Decimal_TD18_FD2___5" nillable="false" minOccurs="1" maxOccurs="1"/>
          <xs:element name="P1082333" type="Decimal_TD18_FD2___5" nillable="false" minOccurs="1" maxOccurs="1"/>
          <xs:element name="P1082336" type="Decimal_TD18_FD2___5" nillable="false" minOccurs="1" maxOccurs="1"/>
          <xs:element name="P1080088" type="Decimal_TD18_FD2___5" nillable="false" minOccurs="1" maxOccurs="1"/>
          <xs:element name="P1080089" type="Decimal_TD18_FD2___5" nillable="false" minOccurs="1" maxOccurs="1"/>
          <xs:element name="P1080090" type="Decimal_TD18_FD2___5" nillable="false" minOccurs="1" maxOccurs="1"/>
          <xs:element name="P1080091" type="Decimal_TD18_FD2___5" nillable="false" minOccurs="1" maxOccurs="1"/>
          <xs:element name="P1080092" type="Decimal_TD18_FD2___5" nillable="false" minOccurs="1" maxOccurs="1"/>
          <xs:element name="P1080093" type="Decimal_TD18_FD2___5" nillable="false" minOccurs="1" maxOccurs="1"/>
          <xs:element name="P1080094" type="Decimal_TD18_FD2___5" nillable="false" minOccurs="1" maxOccurs="1"/>
          <xs:element name="P1080095" type="Decimal_TD18_FD2___5" nillable="false" minOccurs="1" maxOccurs="1"/>
          <xs:element name="P1082338" type="Decimal_TD18_FD2___5" nillable="false" minOccurs="1" maxOccurs="1"/>
          <xs:element name="P1082304" type="Decimal_TD18_FD2___5" nillable="false" minOccurs="1" maxOccurs="1"/>
          <xs:element name="P1082341" type="Decimal_TD18_FD2___5" nillable="false" minOccurs="1" maxOccurs="1"/>
          <xs:element name="P1124848" type="Decimal_TD18_FD2___8" nillable="false" minOccurs="1" maxOccurs="1"/>
          <xs:element name="P1124849" type="Decimal_TD18_FD2___8" nillable="false" minOccurs="1" maxOccurs="1"/>
          <xs:element name="P1420883" type="Decimal_TD18_FD2___8" nillable="false" minOccurs="1" maxOccurs="1"/>
          <xs:element name="P1082343" type="Decimal_TD18_FD2___5" nillable="false" minOccurs="1" maxOccurs="1"/>
          <xs:element name="P1082344" type="Decimal_TD18_FD2___5" nillable="false" minOccurs="1" maxOccurs="1"/>
          <xs:element name="P1082346" type="Decimal_TD18_FD2___5" nillable="false" minOccurs="1" maxOccurs="1"/>
          <xs:element name="P1082349" type="Decimal_TD18_FD2___5" nillable="false" minOccurs="1" maxOccurs="1"/>
          <xs:element name="P1082351" type="Decimal_TD18_FD2___5" nillable="false" minOccurs="1" maxOccurs="1"/>
          <xs:element name="P1080096" type="Decimal_TD18_FD2___5" nillable="false" minOccurs="1" maxOccurs="1"/>
          <xs:element name="P1080097" type="Decimal_TD18_FD2___5" nillable="false" minOccurs="1" maxOccurs="1"/>
          <xs:element name="P1080098" type="Decimal_TD18_FD2___5" nillable="false" minOccurs="1" maxOccurs="1"/>
          <xs:element name="P1080099" type="Decimal_TD18_FD2___5" nillable="false" minOccurs="1" maxOccurs="1"/>
          <xs:element name="P1080100" type="Decimal_TD18_FD2___5" nillable="false" minOccurs="1" maxOccurs="1"/>
          <xs:element name="P1080101" type="Decimal_TD18_FD2___5" nillable="false" minOccurs="1" maxOccurs="1"/>
          <xs:element name="P1080102" type="Decimal_TD18_FD2___5" nillable="false" minOccurs="1" maxOccurs="1"/>
          <xs:element name="P1080103" type="Decimal_TD18_FD2___5" nillable="false" minOccurs="1" maxOccurs="1"/>
          <xs:element name="P1082354" type="Decimal_TD18_FD2___5" nillable="false" minOccurs="1" maxOccurs="1"/>
          <xs:element name="P1082356" type="Decimal_TD18_FD2___5" nillable="false" minOccurs="1" maxOccurs="1"/>
          <xs:element name="P1082306" type="Decimal_TD18_FD2___5" nillable="false" minOccurs="1" maxOccurs="1"/>
          <xs:element name="P1124850" type="Decimal_TD18_FD2___8" nillable="false" minOccurs="1" maxOccurs="1"/>
          <xs:element name="P1124851" type="Decimal_TD18_FD2___8" nillable="false" minOccurs="1" maxOccurs="1"/>
          <xs:element name="P1420884" type="Decimal_TD18_FD2___8" nillable="false" minOccurs="1" maxOccurs="1"/>
          <xs:element name="P1082358" type="Decimal_TD18_FD2___5" nillable="false" minOccurs="1" maxOccurs="1"/>
          <xs:element name="P1082360" type="Decimal_TD18_FD2___5" nillable="false" minOccurs="1" maxOccurs="1"/>
          <xs:element name="P1082361" type="Decimal_TD18_FD2___5" nillable="false" minOccurs="1" maxOccurs="1"/>
          <xs:element name="P1082362" type="Decimal_TD18_FD2___5" nillable="false" minOccurs="1" maxOccurs="1"/>
          <xs:element name="P1082364" type="Decimal_TD18_FD2___5" nillable="false" minOccurs="1" maxOccurs="1"/>
          <xs:element name="P1080104" type="Decimal_TD18_FD2___5" nillable="false" minOccurs="1" maxOccurs="1"/>
          <xs:element name="P1080105" type="Decimal_TD18_FD2___5" nillable="false" minOccurs="1" maxOccurs="1"/>
          <xs:element name="P1080106" type="Decimal_TD18_FD2___5" nillable="false" minOccurs="1" maxOccurs="1"/>
          <xs:element name="P1080107" type="Decimal_TD18_FD2___5" nillable="false" minOccurs="1" maxOccurs="1"/>
          <xs:element name="P1080108" type="Decimal_TD18_FD2___5" nillable="false" minOccurs="1" maxOccurs="1"/>
          <xs:element name="P1080109" type="Decimal_TD18_FD2___5" nillable="false" minOccurs="1" maxOccurs="1"/>
          <xs:element name="P1080110" type="Decimal_TD18_FD2___5" nillable="false" minOccurs="1" maxOccurs="1"/>
          <xs:element name="P1080111" type="Decimal_TD18_FD2___5" nillable="false" minOccurs="1" maxOccurs="1"/>
          <xs:element name="P1082365" type="Decimal_TD18_FD2___5" nillable="false" minOccurs="1" maxOccurs="1"/>
          <xs:element name="P1082366" type="Decimal_TD18_FD2___5" nillable="false" minOccurs="1" maxOccurs="1"/>
          <xs:element name="P1082367" type="Decimal_TD18_FD2___5" nillable="false" minOccurs="1" maxOccurs="1"/>
          <xs:element name="P1124852" type="Decimal_TD18_FD2___8" nillable="false" minOccurs="1" maxOccurs="1"/>
          <xs:element name="P1124853" type="Decimal_TD18_FD2___8" nillable="false" minOccurs="1" maxOccurs="1"/>
          <xs:element name="P1420885" type="Decimal_TD18_FD2___8" nillable="false" minOccurs="1" maxOccurs="1"/>
          <xs:element name="P1082309" type="Decimal_TD18_FD2___5" nillable="false" minOccurs="1" maxOccurs="1"/>
          <xs:element name="P1082368" type="Decimal_TD18_FD2___5" nillable="false" minOccurs="1" maxOccurs="1"/>
          <xs:element name="P1082369" type="Decimal_TD18_FD2___5" nillable="false" minOccurs="1" maxOccurs="1"/>
          <xs:element name="P1082370" type="Decimal_TD18_FD2___5" nillable="false" minOccurs="1" maxOccurs="1"/>
          <xs:element name="P1082372" type="Decimal_TD18_FD2___5" nillable="false" minOccurs="1" maxOccurs="1"/>
          <xs:element name="P1080112" type="Decimal_TD18_FD2___5" nillable="false" minOccurs="1" maxOccurs="1"/>
          <xs:element name="P1080113" type="Decimal_TD18_FD2___5" nillable="false" minOccurs="1" maxOccurs="1"/>
          <xs:element name="P1080114" type="Decimal_TD18_FD2___5" nillable="false" minOccurs="1" maxOccurs="1"/>
          <xs:element name="P1080115" type="Decimal_TD18_FD2___5" nillable="false" minOccurs="1" maxOccurs="1"/>
          <xs:element name="P1080116" type="Decimal_TD18_FD2___5" nillable="false" minOccurs="1" maxOccurs="1"/>
          <xs:element name="P1080117" type="Decimal_TD18_FD2___5" nillable="false" minOccurs="1" maxOccurs="1"/>
          <xs:element name="P1080118" type="Decimal_TD18_FD2___5" nillable="false" minOccurs="1" maxOccurs="1"/>
          <xs:element name="P1080119" type="Decimal_TD18_FD2___5" nillable="false" minOccurs="1" maxOccurs="1"/>
          <xs:element name="P1082374" type="Decimal_TD18_FD2___5" nillable="false" minOccurs="1" maxOccurs="1"/>
          <xs:element name="P1082376" type="Decimal_TD18_FD2___5" nillable="false" minOccurs="1" maxOccurs="1"/>
          <xs:element name="P1082378" type="Decimal_TD18_FD2___5" nillable="false" minOccurs="1" maxOccurs="1"/>
          <xs:element name="P1124854" type="Decimal_TD18_FD2___8" nillable="false" minOccurs="1" maxOccurs="1"/>
          <xs:element name="P1124855" type="Decimal_TD18_FD2___8" nillable="false" minOccurs="1" maxOccurs="1"/>
          <xs:element name="P1420886" type="Decimal_TD18_FD2___8" nillable="false" minOccurs="1" maxOccurs="1"/>
          <xs:element name="P1082381" type="Decimal_TD18_FD2___5" nillable="false" minOccurs="1" maxOccurs="1"/>
          <xs:element name="P1082312" type="Decimal_TD18_FD2___5" nillable="false" minOccurs="1" maxOccurs="1"/>
          <xs:element name="P1082383" type="Decimal_TD18_FD2___5" nillable="false" minOccurs="1" maxOccurs="1"/>
          <xs:element name="P1082385" type="Decimal_TD18_FD2___5" nillable="false" minOccurs="1" maxOccurs="1"/>
          <xs:element name="P1082388" type="Decimal_TD18_FD2___5" nillable="false" minOccurs="1" maxOccurs="1"/>
          <xs:element name="P1080120" type="Decimal_TD18_FD2___5" nillable="false" minOccurs="1" maxOccurs="1"/>
          <xs:element name="P1080121" type="Decimal_TD18_FD2___5" nillable="false" minOccurs="1" maxOccurs="1"/>
          <xs:element name="P1080122" type="Decimal_TD18_FD2___5" nillable="false" minOccurs="1" maxOccurs="1"/>
          <xs:element name="P1080123" type="Decimal_TD18_FD2___5" nillable="false" minOccurs="1" maxOccurs="1"/>
          <xs:element name="P1080124" type="Decimal_TD18_FD2___5" nillable="false" minOccurs="1" maxOccurs="1"/>
          <xs:element name="P1080125" type="Decimal_TD18_FD2___5" nillable="false" minOccurs="1" maxOccurs="1"/>
          <xs:element name="P1080126" type="Decimal_TD18_FD2___5" nillable="false" minOccurs="1" maxOccurs="1"/>
          <xs:element name="P1080127" type="Decimal_TD18_FD2___5" nillable="false" minOccurs="1" maxOccurs="1"/>
          <xs:element name="P1082390" type="Decimal_TD18_FD2___5" nillable="false" minOccurs="1" maxOccurs="1"/>
          <xs:element name="P1082392" type="Decimal_TD18_FD2___5" nillable="false" minOccurs="1" maxOccurs="1"/>
          <xs:element name="P1082394" type="Decimal_TD18_FD2___5" nillable="false" minOccurs="1" maxOccurs="1"/>
          <xs:element name="P1124856" type="Decimal_TD18_FD2___8" nillable="false" minOccurs="1" maxOccurs="1"/>
          <xs:element name="P1124857" type="Decimal_TD18_FD2___8" nillable="false" minOccurs="1" maxOccurs="1"/>
          <xs:element name="P1420887" type="Decimal_TD18_FD2___8" nillable="false" minOccurs="1" maxOccurs="1"/>
          <xs:element name="P1082396" type="Decimal_TD18_FD2___5" nillable="false" minOccurs="1" maxOccurs="1"/>
          <xs:element name="P1082398" type="Decimal_TD18_FD2___5" nillable="false" minOccurs="1" maxOccurs="1"/>
          <xs:element name="P1082314" type="Decimal_TD18_FD2___5" nillable="false" minOccurs="1" maxOccurs="1"/>
          <xs:element name="P1082401" type="Decimal_TD18_FD2___5" nillable="false" minOccurs="1" maxOccurs="1"/>
          <xs:element name="P1082403" type="Decimal_TD18_FD2___5" nillable="false" minOccurs="1" maxOccurs="1"/>
          <xs:element name="P1124914" type="Decimal_TD18_FD2___8" nillable="false" minOccurs="1" maxOccurs="1"/>
          <xs:element name="P1124915" type="Decimal_TD18_FD2___8" nillable="false" minOccurs="1" maxOccurs="1"/>
          <xs:element name="P1124916" type="Decimal_TD18_FD2___8" nillable="false" minOccurs="1" maxOccurs="1"/>
          <xs:element name="P1124917" type="Decimal_TD18_FD2___8" nillable="false" minOccurs="1" maxOccurs="1"/>
          <xs:element name="P1124918" type="Decimal_TD18_FD2___8" nillable="false" minOccurs="1" maxOccurs="1"/>
          <xs:element name="P1124919" type="Decimal_TD18_FD2___8" nillable="false" minOccurs="1" maxOccurs="1"/>
          <xs:element name="P1124926" type="Decimal_TD18_FD2___8" nillable="false" minOccurs="1" maxOccurs="1"/>
          <xs:element name="P1124927" type="Decimal_TD18_FD2___8" nillable="false" minOccurs="1" maxOccurs="1"/>
          <xs:element name="P1124928" type="Decimal_TD18_FD2___8" nillable="false" minOccurs="1" maxOccurs="1"/>
          <xs:element name="P1124929" type="Decimal_TD18_FD2___8" nillable="false" minOccurs="1" maxOccurs="1"/>
          <xs:element name="P1124930" type="Decimal_TD18_FD2___8" nillable="false" minOccurs="1" maxOccurs="1"/>
          <xs:element name="P1124858" type="Decimal_TD18_FD2___8" nillable="false" minOccurs="1" maxOccurs="1"/>
          <xs:element name="P1124859" type="Decimal_TD18_FD2___8" nillable="false" minOccurs="1" maxOccurs="1"/>
          <xs:element name="P1420888" type="Decimal_TD18_FD2___8" nillable="false" minOccurs="1" maxOccurs="1"/>
          <xs:element name="P1124936" type="Decimal_TD18_FD2___8" nillable="false" minOccurs="1" maxOccurs="1"/>
          <xs:element name="P1124937" type="Decimal_TD18_FD2___8" nillable="false" minOccurs="1" maxOccurs="1"/>
          <xs:element name="P1124938" type="Decimal_TD18_FD2___8" nillable="false" minOccurs="1" maxOccurs="1"/>
          <xs:element name="P1124939" type="Decimal_TD18_FD2___8" nillable="false" minOccurs="1" maxOccurs="1"/>
          <xs:element name="P1124940" type="Decimal_TD18_FD2___8" nillable="false" minOccurs="1" maxOccurs="1"/>
          <xs:element name="P1080128" type="Decimal_TD18_FD2___5" nillable="false" minOccurs="1" maxOccurs="1"/>
          <xs:element name="P1080129" type="Decimal_TD18_FD2___5" nillable="false" minOccurs="1" maxOccurs="1"/>
          <xs:element name="P1080130" type="Decimal_TD18_FD2___5" nillable="false" minOccurs="1" maxOccurs="1"/>
          <xs:element name="P1080131" type="Decimal_TD18_FD2___5" nillable="false" minOccurs="1" maxOccurs="1"/>
          <xs:element name="P1080132" type="Decimal_TD18_FD2___5" nillable="false" minOccurs="1" maxOccurs="1"/>
          <xs:element name="P1080133" type="Decimal_TD18_FD2___5" nillable="false" minOccurs="1" maxOccurs="1"/>
          <xs:element name="P1080134" type="Decimal_TD18_FD2___5" nillable="false" minOccurs="1" maxOccurs="1"/>
          <xs:element name="P1080135" type="Decimal_TD18_FD2___5" nillable="false" minOccurs="1" maxOccurs="1"/>
          <xs:element name="P1082406" type="Decimal_TD18_FD2___5" nillable="false" minOccurs="1" maxOccurs="1"/>
          <xs:element name="P1082408" type="Decimal_TD18_FD2___5" nillable="false" minOccurs="1" maxOccurs="1"/>
          <xs:element name="P1082410" type="Decimal_TD18_FD2___5" nillable="false" minOccurs="1" maxOccurs="1"/>
          <xs:element name="P1124860" type="Decimal_TD18_FD2___8" nillable="false" minOccurs="1" maxOccurs="1"/>
          <xs:element name="P1124861" type="Decimal_TD18_FD2___8" nillable="false" minOccurs="1" maxOccurs="1"/>
          <xs:element name="P1420889" type="Decimal_TD18_FD2___8" nillable="false" minOccurs="1" maxOccurs="1"/>
          <xs:element name="P1082412" type="Decimal_TD18_FD2___5" nillable="false" minOccurs="1" maxOccurs="1"/>
          <xs:element name="P1082415" type="Decimal_TD18_FD2___5" nillable="false" minOccurs="1" maxOccurs="1"/>
          <xs:element name="P1082416" type="Decimal_TD18_FD2___5" nillable="false" minOccurs="1" maxOccurs="1"/>
          <xs:element name="P1082317" type="Decimal_TD18_FD2___5" nillable="false" minOccurs="1" maxOccurs="1"/>
          <xs:element name="P1082417" type="Decimal_TD18_FD2___5" nillable="false" minOccurs="1" maxOccurs="1"/>
          <xs:element name="P1080144" type="Decimal_TD18_FD2___5" nillable="false" minOccurs="1" maxOccurs="1"/>
          <xs:element name="P1080145" type="Decimal_TD18_FD2___5" nillable="false" minOccurs="1" maxOccurs="1"/>
          <xs:element name="P1080146" type="Decimal_TD18_FD2___5" nillable="false" minOccurs="1" maxOccurs="1"/>
          <xs:element name="P1080147" type="Decimal_TD18_FD2___5" nillable="false" minOccurs="1" maxOccurs="1"/>
          <xs:element name="P1080148" type="Decimal_TD18_FD2___5" nillable="false" minOccurs="1" maxOccurs="1"/>
          <xs:element name="P1080149" type="Decimal_TD18_FD2___5" nillable="false" minOccurs="1" maxOccurs="1"/>
          <xs:element name="P1080150" type="Decimal_TD18_FD2___5" nillable="false" minOccurs="1" maxOccurs="1"/>
          <xs:element name="P1080397" type="Decimal_TD18_FD2___5" nillable="false" minOccurs="1" maxOccurs="1"/>
          <xs:element name="P1082429" type="Decimal_TD18_FD2___5" nillable="false" minOccurs="1" maxOccurs="1"/>
          <xs:element name="P1082447" type="Decimal_TD18_FD2___5" nillable="false" minOccurs="1" maxOccurs="1"/>
          <xs:element name="P1082450" type="Decimal_TD18_FD2___5" nillable="false" minOccurs="1" maxOccurs="1"/>
          <xs:element name="P1124862" type="Decimal_TD18_FD2___8" nillable="false" minOccurs="1" maxOccurs="1"/>
          <xs:element name="P1124863" type="Decimal_TD18_FD2___8" nillable="false" minOccurs="1" maxOccurs="1"/>
          <xs:element name="P1420890" type="Decimal_TD18_FD2___8" nillable="false" minOccurs="1" maxOccurs="1"/>
          <xs:element name="P1082453" type="Decimal_TD18_FD2___5" nillable="false" minOccurs="1" maxOccurs="1"/>
          <xs:element name="P1082455" type="Decimal_TD18_FD2___5" nillable="false" minOccurs="1" maxOccurs="1"/>
          <xs:element name="P1082458" type="Decimal_TD18_FD2___5" nillable="false" minOccurs="1" maxOccurs="1"/>
          <xs:element name="P1082460" type="Decimal_TD18_FD2___5" nillable="false" minOccurs="1" maxOccurs="1"/>
          <xs:element name="P1082461" type="Decimal_TD18_FD2___5" nillable="false" minOccurs="1" maxOccurs="1"/>
          <xs:element name="P1124920" type="Decimal_TD18_FD2___8" nillable="false" minOccurs="1" maxOccurs="1"/>
          <xs:element name="P1124921" type="Decimal_TD18_FD2___8" nillable="false" minOccurs="1" maxOccurs="1"/>
          <xs:element name="P1124922" type="Decimal_TD18_FD2___8" nillable="false" minOccurs="1" maxOccurs="1"/>
          <xs:element name="P1124923" type="Decimal_TD18_FD2___8" nillable="false" minOccurs="1" maxOccurs="1"/>
          <xs:element name="P1124924" type="Decimal_TD18_FD2___8" nillable="false" minOccurs="1" maxOccurs="1"/>
          <xs:element name="P1124925" type="Decimal_TD18_FD2___8" nillable="false" minOccurs="1" maxOccurs="1"/>
          <xs:element name="P1124931" type="Decimal_TD18_FD2___8" nillable="false" minOccurs="1" maxOccurs="1"/>
          <xs:element name="P1124932" type="Decimal_TD18_FD2___8" nillable="false" minOccurs="1" maxOccurs="1"/>
          <xs:element name="P1124933" type="Decimal_TD18_FD2___8" nillable="false" minOccurs="1" maxOccurs="1"/>
          <xs:element name="P1124934" type="Decimal_TD18_FD2___8" nillable="false" minOccurs="1" maxOccurs="1"/>
          <xs:element name="P1124935" type="Decimal_TD18_FD2___8" nillable="false" minOccurs="1" maxOccurs="1"/>
          <xs:element name="P1124864" type="Decimal_TD18_FD2___8" nillable="false" minOccurs="1" maxOccurs="1"/>
          <xs:element name="P1124865" type="Decimal_TD18_FD2___8" nillable="false" minOccurs="1" maxOccurs="1"/>
          <xs:element name="P1420892" type="Decimal_TD18_FD2___8" nillable="false" minOccurs="1" maxOccurs="1"/>
          <xs:element name="P1124941" type="Decimal_TD18_FD2___8" nillable="false" minOccurs="1" maxOccurs="1"/>
          <xs:element name="P1124942" type="Decimal_TD18_FD2___8" nillable="false" minOccurs="1" maxOccurs="1"/>
          <xs:element name="P1124943" type="Decimal_TD18_FD2___8" nillable="false" minOccurs="1" maxOccurs="1"/>
          <xs:element name="P1124944" type="Decimal_TD18_FD2___8" nillable="false" minOccurs="1" maxOccurs="1"/>
          <xs:element name="P1124945" type="Decimal_TD18_FD2___8" nillable="false" minOccurs="1" maxOccurs="1"/>
          <xs:element name="P1080398" type="Decimal_TD18_FD2___5" nillable="false" minOccurs="1" maxOccurs="1"/>
          <xs:element name="P1080399" type="Decimal_TD18_FD2___5" nillable="false" minOccurs="1" maxOccurs="1"/>
          <xs:element name="P1080586" type="Decimal_TD18_FD2___5" nillable="false" minOccurs="1" maxOccurs="1"/>
          <xs:element name="P1080587" type="Decimal_TD18_FD2___5" nillable="false" minOccurs="1" maxOccurs="1"/>
          <xs:element name="P1080588" type="Decimal_TD18_FD2___5" nillable="false" minOccurs="1" maxOccurs="1"/>
          <xs:element name="P1080589" type="Decimal_TD18_FD2___5" nillable="false" minOccurs="1" maxOccurs="1"/>
          <xs:element name="P1080590" type="Decimal_TD18_FD2___5" nillable="false" minOccurs="1" maxOccurs="1"/>
          <xs:element name="P1080591" type="Decimal_TD18_FD2___5" nillable="false" minOccurs="1" maxOccurs="1"/>
          <xs:element name="P1082462" type="Decimal_TD18_FD2___5" nillable="false" minOccurs="1" maxOccurs="1"/>
          <xs:element name="P1082430" type="Decimal_TD18_FD2___5" nillable="false" minOccurs="1" maxOccurs="1"/>
          <xs:element name="P1082463" type="Decimal_TD18_FD2___5" nillable="false" minOccurs="1" maxOccurs="1"/>
          <xs:element name="P1124866" type="Decimal_TD18_FD2___8" nillable="false" minOccurs="1" maxOccurs="1"/>
          <xs:element name="P1124867" type="Decimal_TD18_FD2___8" nillable="false" minOccurs="1" maxOccurs="1"/>
          <xs:element name="P1420891" type="Decimal_TD18_FD2___8" nillable="false" minOccurs="1" maxOccurs="1"/>
          <xs:element name="P1082464" type="Decimal_TD18_FD2___5" nillable="false" minOccurs="1" maxOccurs="1"/>
          <xs:element name="P1082465" type="Decimal_TD18_FD2___5" nillable="false" minOccurs="1" maxOccurs="1"/>
          <xs:element name="P1082466" type="Decimal_TD18_FD2___5" nillable="false" minOccurs="1" maxOccurs="1"/>
          <xs:element name="P1082467" type="Decimal_TD18_FD2___5" nillable="false" minOccurs="1" maxOccurs="1"/>
          <xs:element name="P1082468" type="Decimal_TD18_FD2___5" nillable="false" minOccurs="1" maxOccurs="1"/>
          <xs:element name="P1080692" type="Decimal_TD18_FD2___5" nillable="false" minOccurs="1" maxOccurs="1"/>
          <xs:element name="P1080693" type="Decimal_TD18_FD2___5" nillable="false" minOccurs="1" maxOccurs="1"/>
          <xs:element name="P1080694" type="Decimal_TD18_FD2___5" nillable="false" minOccurs="1" maxOccurs="1"/>
          <xs:element name="P1080779" type="Decimal_TD18_FD2___5" nillable="false" minOccurs="1" maxOccurs="1"/>
          <xs:element name="P1080780" type="Decimal_TD18_FD2___5" nillable="false" minOccurs="1" maxOccurs="1"/>
          <xs:element name="P1080781" type="Decimal_TD18_FD2___5" nillable="false" minOccurs="1" maxOccurs="1"/>
          <xs:element name="P1080782" type="Decimal_TD18_FD2___5" nillable="false" minOccurs="1" maxOccurs="1"/>
          <xs:element name="P1080783" type="Decimal_TD18_FD2___5" nillable="false" minOccurs="1" maxOccurs="1"/>
          <xs:element name="P1082469" type="Decimal_TD18_FD2___5" nillable="false" minOccurs="1" maxOccurs="1"/>
          <xs:element name="P1082470" type="Decimal_TD18_FD2___5" nillable="false" minOccurs="1" maxOccurs="1"/>
          <xs:element name="P1082433" type="Decimal_TD18_FD2___5" nillable="false" minOccurs="1" maxOccurs="1"/>
          <xs:element name="P1124868" type="Decimal_TD18_FD2___8" nillable="false" minOccurs="1" maxOccurs="1"/>
          <xs:element name="P1124869" type="Decimal_TD18_FD2___8" nillable="false" minOccurs="1" maxOccurs="1"/>
          <xs:element name="P1420893" type="Decimal_TD18_FD2___8" nillable="false" minOccurs="1" maxOccurs="1"/>
          <xs:element name="P1082471" type="Decimal_TD18_FD2___5" nillable="false" minOccurs="1" maxOccurs="1"/>
          <xs:element name="P1082472" type="Decimal_TD18_FD2___5" nillable="false" minOccurs="1" maxOccurs="1"/>
          <xs:element name="P1082473" type="Decimal_TD18_FD2___5" nillable="false" minOccurs="1" maxOccurs="1"/>
          <xs:element name="P1082474" type="Decimal_TD18_FD2___5" nillable="false" minOccurs="1" maxOccurs="1"/>
          <xs:element name="P1082475" type="Decimal_TD18_FD2___5" nillable="false" minOccurs="1" maxOccurs="1"/>
          <xs:element name="P1080784" type="Decimal_TD18_FD2___5" nillable="false" minOccurs="1" maxOccurs="1"/>
          <xs:element name="P1080785" type="Decimal_TD18_FD2___5" nillable="false" minOccurs="1" maxOccurs="1"/>
          <xs:element name="P1080786" type="Decimal_TD18_FD2___5" nillable="false" minOccurs="1" maxOccurs="1"/>
          <xs:element name="P1081033" type="Decimal_TD18_FD2___5" nillable="false" minOccurs="1" maxOccurs="1"/>
          <xs:element name="P1081034" type="Decimal_TD18_FD2___5" nillable="false" minOccurs="1" maxOccurs="1"/>
          <xs:element name="P1081035" type="Decimal_TD18_FD2___5" nillable="false" minOccurs="1" maxOccurs="1"/>
          <xs:element name="P1081222" type="Decimal_TD18_FD2___5" nillable="false" minOccurs="1" maxOccurs="1"/>
          <xs:element name="P1081223" type="Decimal_TD18_FD2___5" nillable="false" minOccurs="1" maxOccurs="1"/>
          <xs:element name="P1082477" type="Decimal_TD18_FD2___5" nillable="false" minOccurs="1" maxOccurs="1"/>
          <xs:element name="P1082480" type="Decimal_TD18_FD2___5" nillable="false" minOccurs="1" maxOccurs="1"/>
          <xs:element name="P1082482" type="Decimal_TD18_FD2___5" nillable="false" minOccurs="1" maxOccurs="1"/>
          <xs:element name="P1124870" type="Decimal_TD18_FD2___8" nillable="false" minOccurs="1" maxOccurs="1"/>
          <xs:element name="P1124871" type="Decimal_TD18_FD2___8" nillable="false" minOccurs="1" maxOccurs="1"/>
          <xs:element name="P1420894" type="Decimal_TD18_FD2___8" nillable="false" minOccurs="1" maxOccurs="1"/>
          <xs:element name="P1082435" type="Decimal_TD18_FD2___5" nillable="false" minOccurs="1" maxOccurs="1"/>
          <xs:element name="P1082484" type="Decimal_TD18_FD2___5" nillable="false" minOccurs="1" maxOccurs="1"/>
          <xs:element name="P1082487" type="Decimal_TD18_FD2___5" nillable="false" minOccurs="1" maxOccurs="1"/>
          <xs:element name="P1082488" type="Decimal_TD18_FD2___5" nillable="false" minOccurs="1" maxOccurs="1"/>
          <xs:element name="P1082490" type="Decimal_TD18_FD2___5" nillable="false" minOccurs="1" maxOccurs="1"/>
          <xs:element name="P1081224" type="Decimal_TD18_FD2___5" nillable="false" minOccurs="1" maxOccurs="1"/>
          <xs:element name="P1081225" type="Decimal_TD18_FD2___5" nillable="false" minOccurs="1" maxOccurs="1"/>
          <xs:element name="P1081326" type="Decimal_TD18_FD2___5" nillable="false" minOccurs="1" maxOccurs="1"/>
          <xs:element name="P1081327" type="Decimal_TD18_FD2___5" nillable="false" minOccurs="1" maxOccurs="1"/>
          <xs:element name="P1081328" type="Decimal_TD18_FD2___5" nillable="false" minOccurs="1" maxOccurs="1"/>
          <xs:element name="P1081413" type="Decimal_TD18_FD2___5" nillable="false" minOccurs="1" maxOccurs="1"/>
          <xs:element name="P1081414" type="Decimal_TD18_FD2___5" nillable="false" minOccurs="1" maxOccurs="1"/>
          <xs:element name="P1081415" type="Decimal_TD18_FD2___5" nillable="false" minOccurs="1" maxOccurs="1"/>
          <xs:element name="P1082493" type="Decimal_TD18_FD2___5" nillable="false" minOccurs="1" maxOccurs="1"/>
          <xs:element name="P1082497" type="Decimal_TD18_FD2___5" nillable="false" minOccurs="1" maxOccurs="1"/>
          <xs:element name="P1082498" type="Decimal_TD18_FD2___5" nillable="false" minOccurs="1" maxOccurs="1"/>
          <xs:element name="P1124872" type="Decimal_TD18_FD2___8" nillable="false" minOccurs="1" maxOccurs="1"/>
          <xs:element name="P1124873" type="Decimal_TD18_FD2___8" nillable="false" minOccurs="1" maxOccurs="1"/>
          <xs:element name="P1420895" type="Decimal_TD18_FD2___8" nillable="false" minOccurs="1" maxOccurs="1"/>
          <xs:element name="P1082501" type="Decimal_TD18_FD2___5" nillable="false" minOccurs="1" maxOccurs="1"/>
          <xs:element name="P1082437" type="Decimal_TD18_FD2___5" nillable="false" minOccurs="1" maxOccurs="1"/>
          <xs:element name="P1082503" type="Decimal_TD18_FD2___5" nillable="false" minOccurs="1" maxOccurs="1"/>
          <xs:element name="P1082505" type="Decimal_TD18_FD2___5" nillable="false" minOccurs="1" maxOccurs="1"/>
          <xs:element name="P1082507" type="Decimal_TD18_FD2___5" nillable="false" minOccurs="1" maxOccurs="1"/>
          <xs:element name="P1081416" type="Decimal_TD18_FD2___5" nillable="false" minOccurs="1" maxOccurs="1"/>
          <xs:element name="P1081501" type="Decimal_TD18_FD2___5" nillable="false" minOccurs="1" maxOccurs="1"/>
          <xs:element name="P1081502" type="Decimal_TD18_FD2___5" nillable="false" minOccurs="1" maxOccurs="1"/>
          <xs:element name="P1081503" type="Decimal_TD18_FD2___5" nillable="false" minOccurs="1" maxOccurs="1"/>
          <xs:element name="P1081504" type="Decimal_TD18_FD2___5" nillable="false" minOccurs="1" maxOccurs="1"/>
          <xs:element name="P1081505" type="Decimal_TD18_FD2___5" nillable="false" minOccurs="1" maxOccurs="1"/>
          <xs:element name="P1081506" type="Decimal_TD18_FD2___5" nillable="false" minOccurs="1" maxOccurs="1"/>
          <xs:element name="P1081507" type="Decimal_TD18_FD2___5" nillable="false" minOccurs="1" maxOccurs="1"/>
          <xs:element name="P1082510" type="Decimal_TD18_FD2___5" nillable="false" minOccurs="1" maxOccurs="1"/>
          <xs:element name="P1082512" type="Decimal_TD18_FD2___5" nillable="false" minOccurs="1" maxOccurs="1"/>
          <xs:element name="P1082514" type="Decimal_TD18_FD2___5" nillable="false" minOccurs="1" maxOccurs="1"/>
          <xs:element name="P1124874" type="Decimal_TD18_FD2___8" nillable="false" minOccurs="1" maxOccurs="1"/>
          <xs:element name="P1124875" type="Decimal_TD18_FD2___8" nillable="false" minOccurs="1" maxOccurs="1"/>
          <xs:element name="P1420896" type="Decimal_TD18_FD2___8" nillable="false" minOccurs="1" maxOccurs="1"/>
          <xs:element name="P1082516" type="Decimal_TD18_FD2___5" nillable="false" minOccurs="1" maxOccurs="1"/>
          <xs:element name="P1082519" type="Decimal_TD18_FD2___5" nillable="false" minOccurs="1" maxOccurs="1"/>
          <xs:element name="P1082440" type="Decimal_TD18_FD2___5" nillable="false" minOccurs="1" maxOccurs="1"/>
          <xs:element name="P1082521" type="Decimal_TD18_FD2___5" nillable="false" minOccurs="1" maxOccurs="1"/>
          <xs:element name="P1082523" type="Decimal_TD18_FD2___5" nillable="false" minOccurs="1" maxOccurs="1"/>
          <xs:element name="P1081508" type="Decimal_TD18_FD2___5" nillable="false" minOccurs="1" maxOccurs="1"/>
          <xs:element name="P1081509" type="Decimal_TD18_FD2___5" nillable="false" minOccurs="1" maxOccurs="1"/>
          <xs:element name="P1081510" type="Decimal_TD18_FD2___5" nillable="false" minOccurs="1" maxOccurs="1"/>
          <xs:element name="P1081511" type="Decimal_TD18_FD2___5" nillable="false" minOccurs="1" maxOccurs="1"/>
          <xs:element name="P1081512" type="Decimal_TD18_FD2___5" nillable="false" minOccurs="1" maxOccurs="1"/>
          <xs:element name="P1081513" type="Decimal_TD18_FD2___5" nillable="false" minOccurs="1" maxOccurs="1"/>
          <xs:element name="P1081514" type="Decimal_TD18_FD2___5" nillable="false" minOccurs="1" maxOccurs="1"/>
          <xs:element name="P1081515" type="Decimal_TD18_FD2___5" nillable="false" minOccurs="1" maxOccurs="1"/>
          <xs:element name="P1082525" type="Decimal_TD18_FD2___5" nillable="false" minOccurs="1" maxOccurs="1"/>
          <xs:element name="P1082527" type="Decimal_TD18_FD2___5" nillable="false" minOccurs="1" maxOccurs="1"/>
          <xs:element name="P1082528" type="Decimal_TD18_FD2___5" nillable="false" minOccurs="1" maxOccurs="1"/>
          <xs:element name="P1124876" type="Decimal_TD18_FD2___8" nillable="false" minOccurs="1" maxOccurs="1"/>
          <xs:element name="P1124877" type="Decimal_TD18_FD2___8" nillable="false" minOccurs="1" maxOccurs="1"/>
          <xs:element name="P1420897" type="Decimal_TD18_FD2___8" nillable="false" minOccurs="1" maxOccurs="1"/>
          <xs:element name="P1082529" type="Decimal_TD18_FD2___5" nillable="false" minOccurs="1" maxOccurs="1"/>
          <xs:element name="P1082530" type="Decimal_TD18_FD2___5" nillable="false" minOccurs="1" maxOccurs="1"/>
          <xs:element name="P1082532" type="Decimal_TD18_FD2___5" nillable="false" minOccurs="1" maxOccurs="1"/>
          <xs:element name="P1082442" type="Decimal_TD18_FD2___5" nillable="false" minOccurs="1" maxOccurs="1"/>
          <xs:element name="P1082533" type="Decimal_TD18_FD2___5" nillable="false" minOccurs="1" maxOccurs="1"/>
          <xs:element name="P1081516" type="Decimal_TD18_FD2___5" nillable="false" minOccurs="1" maxOccurs="1"/>
          <xs:element name="P1081517" type="Decimal_TD18_FD2___5" nillable="false" minOccurs="1" maxOccurs="1"/>
          <xs:element name="P1081518" type="Decimal_TD18_FD2___5" nillable="false" minOccurs="1" maxOccurs="1"/>
          <xs:element name="P1081519" type="Decimal_TD18_FD2___5" nillable="false" minOccurs="1" maxOccurs="1"/>
          <xs:element name="P1081520" type="Decimal_TD18_FD2___5" nillable="false" minOccurs="1" maxOccurs="1"/>
          <xs:element name="P1081521" type="Decimal_TD18_FD2___5" nillable="false" minOccurs="1" maxOccurs="1"/>
          <xs:element name="P1081522" type="Decimal_TD18_FD2___5" nillable="false" minOccurs="1" maxOccurs="1"/>
          <xs:element name="P1081523" type="Decimal_TD18_FD2___5" nillable="false" minOccurs="1" maxOccurs="1"/>
          <xs:element name="P1082550" type="Decimal_TD18_FD2___5" nillable="false" minOccurs="1" maxOccurs="1"/>
          <xs:element name="P1082552" type="Decimal_TD18_FD2___5" nillable="false" minOccurs="1" maxOccurs="1"/>
          <xs:element name="P1082554" type="Decimal_TD18_FD2___5" nillable="false" minOccurs="1" maxOccurs="1"/>
          <xs:element name="P1124878" type="Decimal_TD18_FD2___8" nillable="false" minOccurs="1" maxOccurs="1"/>
          <xs:element name="P1124879" type="Decimal_TD18_FD2___8" nillable="false" minOccurs="1" maxOccurs="1"/>
          <xs:element name="P1420898" type="Decimal_TD18_FD2___8" nillable="false" minOccurs="1" maxOccurs="1"/>
          <xs:element name="P1082558" type="Decimal_TD18_FD2___5" nillable="false" minOccurs="1" maxOccurs="1"/>
          <xs:element name="P1082562" type="Decimal_TD18_FD2___5" nillable="false" minOccurs="1" maxOccurs="1"/>
          <xs:element name="P1082564" type="Decimal_TD18_FD2___5" nillable="false" minOccurs="1" maxOccurs="1"/>
          <xs:element name="P1082566" type="Decimal_TD18_FD2___5" nillable="false" minOccurs="1" maxOccurs="1"/>
          <xs:element name="P1082445" type="Decimal_TD18_FD2___5" nillable="false" minOccurs="1" maxOccurs="1"/>
          <xs:element name="P1081524" type="Decimal_TD18_FD2___5" nillable="false" minOccurs="1" maxOccurs="1"/>
          <xs:element name="P1081525" type="Decimal_TD18_FD2___5" nillable="false" minOccurs="1" maxOccurs="1"/>
          <xs:element name="P1081526" type="Decimal_TD18_FD2___5" nillable="false" minOccurs="1" maxOccurs="1"/>
          <xs:element name="P1081527" type="Decimal_TD18_FD2___5" nillable="false" minOccurs="1" maxOccurs="1"/>
          <xs:element name="P1081528" type="Decimal_TD18_FD2___5" nillable="false" minOccurs="1" maxOccurs="1"/>
          <xs:element name="P1081529" type="Decimal_TD18_FD2___5" nillable="false" minOccurs="1" maxOccurs="1"/>
          <xs:element name="P1081530" type="Decimal_TD18_FD2___5" nillable="false" minOccurs="1" maxOccurs="1"/>
          <xs:element name="P1081531" type="Decimal_TD18_FD2___5" nillable="false" minOccurs="1" maxOccurs="1"/>
          <xs:element name="P1082568" type="Decimal_TD18_FD2___5" nillable="false" minOccurs="1" maxOccurs="1"/>
          <xs:element name="P1082570" type="Decimal_TD18_FD2___5" nillable="false" minOccurs="1" maxOccurs="1"/>
          <xs:element name="P1082573" type="Decimal_TD18_FD2___5" nillable="false" minOccurs="1" maxOccurs="1"/>
          <xs:element name="P1124880" type="Decimal_TD18_FD2___8" nillable="false" minOccurs="1" maxOccurs="1"/>
          <xs:element name="P1124881" type="Decimal_TD18_FD2___8" nillable="false" minOccurs="1" maxOccurs="1"/>
          <xs:element name="P1420899" type="Decimal_TD18_FD2___8" nillable="false" minOccurs="1" maxOccurs="1"/>
          <xs:element name="P1082576" type="Decimal_TD18_FD2___5" nillable="false" minOccurs="1" maxOccurs="1"/>
          <xs:element name="P1082578" type="Decimal_TD18_FD2___5" nillable="false" minOccurs="1" maxOccurs="1"/>
          <xs:element name="P1082580" type="Decimal_TD18_FD2___5" nillable="false" minOccurs="1" maxOccurs="1"/>
          <xs:element name="P1082582" type="Decimal_TD18_FD2___5" nillable="false" minOccurs="1" maxOccurs="1"/>
          <xs:element name="P1082584" type="Decimal_TD18_FD2___5" nillable="false" minOccurs="1" maxOccurs="1"/>
        </xs:all>
      </xs:complexType>
      <xs:element name="TFI-IZD-POD">
        <xs:complexType>
          <xs:sequence>
            <xs:element name="Izvjesce" type="FormType_Izvjesce" minOccurs="1" maxOccurs="1"/>
            <xs:element name="IFP-TFI-IZD-POD-E_1000976" type="FormType_IFP-TFI-IZD-POD-E_1000976" minOccurs="1" maxOccurs="1"/>
            <xs:element name="ISD-TFI-IZD-POD-E_1000979" type="FormType_ISD-TFI-IZD-POD-E_1000979" minOccurs="1" maxOccurs="1"/>
            <xs:element name="NTI-TFI-IZD-POD-E_1000978" type="FormType_NTI-TFI-IZD-POD-E_1000978" minOccurs="1" maxOccurs="1"/>
            <xs:element name="NTD-TFI-IZD-POD-E_1000980" type="FormType_NTD-TFI-IZD-POD-E_1000980" minOccurs="1" maxOccurs="1"/>
            <xs:element name="IPK-GFI-IZD-POD-E_1000981" type="FormType_IPK-GFI-IZD-POD-E_1000981" minOccurs="1" maxOccurs="1"/>
          </xs:sequence>
        </xs:complexType>
      </xs:element>
    </xs:schema>
  </Schema>
  <Map ID="1" Name="TFI-IZD-POD_Map" RootElement="TFI-IZD-POD" SchemaID="Schema1"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1" xr6:uid="{6B8AD56D-D268-4BF4-91F3-E9CBBE36631C}" r="E6" connectionId="0">
    <xmlCellPr id="1" xr6:uid="{25C48AEA-19BA-4ABE-998E-65529D479FF3}" uniqueName="Godina">
      <xmlPr mapId="1" xpath="/TFI-IZD-POD/Izvjesce/Godina" xmlDataType="integer"/>
    </xmlCellPr>
  </singleXmlCell>
  <singleXmlCell id="2" xr6:uid="{992DAC28-C026-4EC4-9FE6-B12236A0A109}" r="E8" connectionId="0">
    <xmlCellPr id="1" xr6:uid="{3F9AAF6A-F107-492C-A8B6-1F50B0CF0C2D}" uniqueName="Period">
      <xmlPr mapId="1" xpath="/TFI-IZD-POD/Izvjesce/Period" xmlDataType="integer"/>
    </xmlCellPr>
  </singleXmlCell>
  <singleXmlCell id="3" xr6:uid="{BF533C89-422E-4F8C-AD30-A366801D5A9A}" r="C17" connectionId="0">
    <xmlCellPr id="1" xr6:uid="{A8E1F565-D9B0-47B7-9749-0B7AC5A4F603}" uniqueName="sif_ust">
      <xmlPr mapId="1" xpath="/TFI-IZD-POD/Izvjesce/sif_ust" xmlDataType="string"/>
    </xmlCellPr>
  </singleXmlCell>
  <singleXmlCell id="4" xr6:uid="{C2CC25D9-812F-49AB-8480-C2D8FA90841E}" r="C31" connectionId="0">
    <xmlCellPr id="1" xr6:uid="{4544E9F1-133E-47F4-83FF-C0A1C2E34A46}" uniqueName="AtribIzv">
      <xmlPr mapId="1" xpath="/TFI-IZD-POD/Izvjesce/AtribIzv" xmlDataType="string"/>
    </xmlCellPr>
  </singleXmlCell>
</singleXmlCells>
</file>

<file path=xl/tables/tableSingleCells2.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5" xr6:uid="{A585D36B-9823-48D2-A62B-84F8BB2D9ED4}" r="H8" connectionId="0">
    <xmlCellPr id="1" xr6:uid="{7A03A089-ED03-451C-9FA4-2B28D0D379A2}" uniqueName="P1074366">
      <xmlPr mapId="1" xpath="/TFI-IZD-POD/IFP-TFI-IZD-POD-E_1000976/P1074366" xmlDataType="decimal"/>
    </xmlCellPr>
  </singleXmlCell>
  <singleXmlCell id="6" xr6:uid="{D44D53F6-28F2-416D-8C85-567D5A29FE6C}" r="I8" connectionId="0">
    <xmlCellPr id="1" xr6:uid="{4F06258B-1542-435A-B459-B9FD350CA4FF}" uniqueName="P1074367">
      <xmlPr mapId="1" xpath="/TFI-IZD-POD/IFP-TFI-IZD-POD-E_1000976/P1074367" xmlDataType="decimal"/>
    </xmlCellPr>
  </singleXmlCell>
  <singleXmlCell id="7" xr6:uid="{9F2AAF11-522D-4F78-9965-E479816B9DE7}" r="H9" connectionId="0">
    <xmlCellPr id="1" xr6:uid="{D18397AF-981B-42E1-B922-70480DF70D4C}" uniqueName="P1074368">
      <xmlPr mapId="1" xpath="/TFI-IZD-POD/IFP-TFI-IZD-POD-E_1000976/P1074368" xmlDataType="decimal"/>
    </xmlCellPr>
  </singleXmlCell>
  <singleXmlCell id="8" xr6:uid="{7664069B-0538-4733-B749-6A51DB044A5B}" r="I9" connectionId="0">
    <xmlCellPr id="1" xr6:uid="{E23A5C0D-C978-4135-B7ED-4564C3788979}" uniqueName="P1074369">
      <xmlPr mapId="1" xpath="/TFI-IZD-POD/IFP-TFI-IZD-POD-E_1000976/P1074369" xmlDataType="decimal"/>
    </xmlCellPr>
  </singleXmlCell>
  <singleXmlCell id="9" xr6:uid="{7BDC082F-7769-48F5-83C5-CDA150A3D857}" r="H10" connectionId="0">
    <xmlCellPr id="1" xr6:uid="{51CA76DD-ED1D-4B06-8BBA-C0402EDDBF5D}" uniqueName="P1074370">
      <xmlPr mapId="1" xpath="/TFI-IZD-POD/IFP-TFI-IZD-POD-E_1000976/P1074370" xmlDataType="decimal"/>
    </xmlCellPr>
  </singleXmlCell>
  <singleXmlCell id="10" xr6:uid="{95C372D9-C368-4E8E-A2FD-D1BCDE6C7B04}" r="I10" connectionId="0">
    <xmlCellPr id="1" xr6:uid="{81DF539F-FEF1-4EFA-B735-9EC7B6AD0FAA}" uniqueName="P1074371">
      <xmlPr mapId="1" xpath="/TFI-IZD-POD/IFP-TFI-IZD-POD-E_1000976/P1074371" xmlDataType="decimal"/>
    </xmlCellPr>
  </singleXmlCell>
  <singleXmlCell id="11" xr6:uid="{8486A003-935A-4EF2-9D04-5F89D2BFC6EB}" r="H11" connectionId="0">
    <xmlCellPr id="1" xr6:uid="{DF8F0B50-3CA6-4C7C-A033-E37E84D14CD5}" uniqueName="P1074372">
      <xmlPr mapId="1" xpath="/TFI-IZD-POD/IFP-TFI-IZD-POD-E_1000976/P1074372" xmlDataType="decimal"/>
    </xmlCellPr>
  </singleXmlCell>
  <singleXmlCell id="12" xr6:uid="{7FDE98AE-23C6-447D-9584-4B9F5D250C1C}" r="I11" connectionId="0">
    <xmlCellPr id="1" xr6:uid="{B80FD1A2-C020-4D19-B97C-40DD5EBEAB8A}" uniqueName="P1074373">
      <xmlPr mapId="1" xpath="/TFI-IZD-POD/IFP-TFI-IZD-POD-E_1000976/P1074373" xmlDataType="decimal"/>
    </xmlCellPr>
  </singleXmlCell>
  <singleXmlCell id="13" xr6:uid="{83454B32-9C6B-4F57-88F2-11FE2651FE09}" r="H12" connectionId="0">
    <xmlCellPr id="1" xr6:uid="{1CD8B627-9658-4762-A581-2373C6AD2B88}" uniqueName="P1074374">
      <xmlPr mapId="1" xpath="/TFI-IZD-POD/IFP-TFI-IZD-POD-E_1000976/P1074374" xmlDataType="decimal"/>
    </xmlCellPr>
  </singleXmlCell>
  <singleXmlCell id="14" xr6:uid="{25002FB1-4792-481D-95C4-68E2765CB79C}" r="I12" connectionId="0">
    <xmlCellPr id="1" xr6:uid="{D9D73CD2-93B3-4A53-AC24-53547A670C2F}" uniqueName="P1074375">
      <xmlPr mapId="1" xpath="/TFI-IZD-POD/IFP-TFI-IZD-POD-E_1000976/P1074375" xmlDataType="decimal"/>
    </xmlCellPr>
  </singleXmlCell>
  <singleXmlCell id="15" xr6:uid="{6DFE1A72-28F6-4C90-BEE9-F16E5A6D2AD6}" r="H13" connectionId="0">
    <xmlCellPr id="1" xr6:uid="{8CBC441B-039B-40DB-9493-0D7F3F312D05}" uniqueName="P1074376">
      <xmlPr mapId="1" xpath="/TFI-IZD-POD/IFP-TFI-IZD-POD-E_1000976/P1074376" xmlDataType="decimal"/>
    </xmlCellPr>
  </singleXmlCell>
  <singleXmlCell id="16" xr6:uid="{B1753B4B-B6EC-4E11-8702-E3E14A729A02}" r="I13" connectionId="0">
    <xmlCellPr id="1" xr6:uid="{3178317F-B98D-4A32-A77C-68364394D07F}" uniqueName="P1074491">
      <xmlPr mapId="1" xpath="/TFI-IZD-POD/IFP-TFI-IZD-POD-E_1000976/P1074491" xmlDataType="decimal"/>
    </xmlCellPr>
  </singleXmlCell>
  <singleXmlCell id="17" xr6:uid="{821C2DFC-11D9-43A6-B44F-FFB71ACCE6B7}" r="H14" connectionId="0">
    <xmlCellPr id="1" xr6:uid="{36FB3B8D-5CA4-4034-B6AF-9A43159A13AF}" uniqueName="P1074492">
      <xmlPr mapId="1" xpath="/TFI-IZD-POD/IFP-TFI-IZD-POD-E_1000976/P1074492" xmlDataType="decimal"/>
    </xmlCellPr>
  </singleXmlCell>
  <singleXmlCell id="18" xr6:uid="{CB842117-2661-4FBE-928E-687630369433}" r="I14" connectionId="0">
    <xmlCellPr id="1" xr6:uid="{F083C409-29BC-4DCC-9CE9-2D293C6D4ECD}" uniqueName="P1074493">
      <xmlPr mapId="1" xpath="/TFI-IZD-POD/IFP-TFI-IZD-POD-E_1000976/P1074493" xmlDataType="decimal"/>
    </xmlCellPr>
  </singleXmlCell>
  <singleXmlCell id="19" xr6:uid="{8A44FBFD-EB76-4EE1-8C5B-24758A84343C}" r="H15" connectionId="0">
    <xmlCellPr id="1" xr6:uid="{7640DCD9-51F3-4C51-AA5D-C90D4F101E25}" uniqueName="P1074494">
      <xmlPr mapId="1" xpath="/TFI-IZD-POD/IFP-TFI-IZD-POD-E_1000976/P1074494" xmlDataType="decimal"/>
    </xmlCellPr>
  </singleXmlCell>
  <singleXmlCell id="20" xr6:uid="{F16DBCD3-1CF4-4702-A477-4B615F110646}" r="I15" connectionId="0">
    <xmlCellPr id="1" xr6:uid="{5F65A38E-2D4C-43FC-BB27-D9A21DD4178D}" uniqueName="P1074575">
      <xmlPr mapId="1" xpath="/TFI-IZD-POD/IFP-TFI-IZD-POD-E_1000976/P1074575" xmlDataType="decimal"/>
    </xmlCellPr>
  </singleXmlCell>
  <singleXmlCell id="21" xr6:uid="{75348DE0-C1FD-48E7-B573-9F19C0ABFBDC}" r="H16" connectionId="0">
    <xmlCellPr id="1" xr6:uid="{009F8B60-915E-46CC-BA7C-7B73AF88A3BB}" uniqueName="P1074576">
      <xmlPr mapId="1" xpath="/TFI-IZD-POD/IFP-TFI-IZD-POD-E_1000976/P1074576" xmlDataType="decimal"/>
    </xmlCellPr>
  </singleXmlCell>
  <singleXmlCell id="22" xr6:uid="{1F292FBD-ECF9-43FF-890B-FD2D8C2BF80D}" r="I16" connectionId="0">
    <xmlCellPr id="1" xr6:uid="{BAD4CAF9-B5DA-4031-AC8E-1417A70FCFCD}" uniqueName="P1074577">
      <xmlPr mapId="1" xpath="/TFI-IZD-POD/IFP-TFI-IZD-POD-E_1000976/P1074577" xmlDataType="decimal"/>
    </xmlCellPr>
  </singleXmlCell>
  <singleXmlCell id="23" xr6:uid="{FE22C175-989B-43F2-8724-8226FBA99270}" r="H17" connectionId="0">
    <xmlCellPr id="1" xr6:uid="{77EB034B-196A-42F5-A1FB-22963C614373}" uniqueName="P1074578">
      <xmlPr mapId="1" xpath="/TFI-IZD-POD/IFP-TFI-IZD-POD-E_1000976/P1074578" xmlDataType="decimal"/>
    </xmlCellPr>
  </singleXmlCell>
  <singleXmlCell id="24" xr6:uid="{FF649F00-EA80-4F09-90B7-C699DEB25435}" r="I17" connectionId="0">
    <xmlCellPr id="1" xr6:uid="{11E10332-2461-4A21-9BE0-88E728B1081C}" uniqueName="P1074579">
      <xmlPr mapId="1" xpath="/TFI-IZD-POD/IFP-TFI-IZD-POD-E_1000976/P1074579" xmlDataType="decimal"/>
    </xmlCellPr>
  </singleXmlCell>
  <singleXmlCell id="25" xr6:uid="{377341A9-D763-4063-94A9-C718CB0A31A6}" r="H18" connectionId="0">
    <xmlCellPr id="1" xr6:uid="{B96DE924-A741-446C-A18E-B74BA086CDDD}" uniqueName="P1074656">
      <xmlPr mapId="1" xpath="/TFI-IZD-POD/IFP-TFI-IZD-POD-E_1000976/P1074656" xmlDataType="decimal"/>
    </xmlCellPr>
  </singleXmlCell>
  <singleXmlCell id="26" xr6:uid="{5AFF903D-A7A6-44E3-BD22-736D4FD1002C}" r="I18" connectionId="0">
    <xmlCellPr id="1" xr6:uid="{3DB5650C-85C4-436D-9A7F-00FF1EAC83A5}" uniqueName="P1074657">
      <xmlPr mapId="1" xpath="/TFI-IZD-POD/IFP-TFI-IZD-POD-E_1000976/P1074657" xmlDataType="decimal"/>
    </xmlCellPr>
  </singleXmlCell>
  <singleXmlCell id="27" xr6:uid="{3075B7F5-3049-4E9D-B40F-344EE0B96968}" r="H19" connectionId="0">
    <xmlCellPr id="1" xr6:uid="{7830C543-9F82-4E7A-B0FF-DBC93F1EEE63}" uniqueName="P1074658">
      <xmlPr mapId="1" xpath="/TFI-IZD-POD/IFP-TFI-IZD-POD-E_1000976/P1074658" xmlDataType="decimal"/>
    </xmlCellPr>
  </singleXmlCell>
  <singleXmlCell id="28" xr6:uid="{7A595666-678B-48CC-BDA2-A06C54F8517D}" r="I19" connectionId="0">
    <xmlCellPr id="1" xr6:uid="{06CA77A3-7F26-4238-89C5-E8CC821CD74C}" uniqueName="P1074659">
      <xmlPr mapId="1" xpath="/TFI-IZD-POD/IFP-TFI-IZD-POD-E_1000976/P1074659" xmlDataType="decimal"/>
    </xmlCellPr>
  </singleXmlCell>
  <singleXmlCell id="29" xr6:uid="{94E861E5-D746-4113-B4ED-921A17E7CC37}" r="H20" connectionId="0">
    <xmlCellPr id="1" xr6:uid="{E7DA99AE-F176-4881-82DF-3D64C31E32AD}" uniqueName="P1074894">
      <xmlPr mapId="1" xpath="/TFI-IZD-POD/IFP-TFI-IZD-POD-E_1000976/P1074894" xmlDataType="decimal"/>
    </xmlCellPr>
  </singleXmlCell>
  <singleXmlCell id="30" xr6:uid="{B0A30BA0-6938-4EDE-B119-B5CBA68FD9E3}" r="I20" connectionId="0">
    <xmlCellPr id="1" xr6:uid="{77CE0BE5-6623-443C-929A-D559ACD25608}" uniqueName="P1074895">
      <xmlPr mapId="1" xpath="/TFI-IZD-POD/IFP-TFI-IZD-POD-E_1000976/P1074895" xmlDataType="decimal"/>
    </xmlCellPr>
  </singleXmlCell>
  <singleXmlCell id="31" xr6:uid="{AE46E2BA-8752-4AFF-8145-06479C87FCD3}" r="H21" connectionId="0">
    <xmlCellPr id="1" xr6:uid="{33850D19-BDC3-4BCE-A74A-8DFE400CB975}" uniqueName="P1074896">
      <xmlPr mapId="1" xpath="/TFI-IZD-POD/IFP-TFI-IZD-POD-E_1000976/P1074896" xmlDataType="decimal"/>
    </xmlCellPr>
  </singleXmlCell>
  <singleXmlCell id="32" xr6:uid="{0B3F56DF-CE5C-468A-86A4-3244766F6F4B}" r="I21" connectionId="0">
    <xmlCellPr id="1" xr6:uid="{DD374C5D-F570-43AA-BC8D-A8808ADB117E}" uniqueName="P1074897">
      <xmlPr mapId="1" xpath="/TFI-IZD-POD/IFP-TFI-IZD-POD-E_1000976/P1074897" xmlDataType="decimal"/>
    </xmlCellPr>
  </singleXmlCell>
  <singleXmlCell id="33" xr6:uid="{94F46DAA-6647-4FF4-B533-154F78679786}" r="H22" connectionId="0">
    <xmlCellPr id="1" xr6:uid="{6C002F01-0972-46CF-B9EA-EF2DE44218FB}" uniqueName="P1074898">
      <xmlPr mapId="1" xpath="/TFI-IZD-POD/IFP-TFI-IZD-POD-E_1000976/P1074898" xmlDataType="decimal"/>
    </xmlCellPr>
  </singleXmlCell>
  <singleXmlCell id="34" xr6:uid="{7E4215F4-11C2-4C1E-9D96-2D7FA51FD0F1}" r="I22" connectionId="0">
    <xmlCellPr id="1" xr6:uid="{9142B597-494C-4404-9B61-4C15FFDC8F61}" uniqueName="P1074899">
      <xmlPr mapId="1" xpath="/TFI-IZD-POD/IFP-TFI-IZD-POD-E_1000976/P1074899" xmlDataType="decimal"/>
    </xmlCellPr>
  </singleXmlCell>
  <singleXmlCell id="35" xr6:uid="{5A7A7279-CEF4-40D4-B5C3-151F3783F3A3}" r="H23" connectionId="0">
    <xmlCellPr id="1" xr6:uid="{0246E680-FAE5-412B-8687-C739BBD8EC63}" uniqueName="P1074900">
      <xmlPr mapId="1" xpath="/TFI-IZD-POD/IFP-TFI-IZD-POD-E_1000976/P1074900" xmlDataType="decimal"/>
    </xmlCellPr>
  </singleXmlCell>
  <singleXmlCell id="36" xr6:uid="{FAFBA44C-2E1C-4C7C-93F7-9A548D826D3B}" r="I23" connectionId="0">
    <xmlCellPr id="1" xr6:uid="{BE0BF008-4DEC-4F65-83EC-91D8FC80F110}" uniqueName="P1074901">
      <xmlPr mapId="1" xpath="/TFI-IZD-POD/IFP-TFI-IZD-POD-E_1000976/P1074901" xmlDataType="decimal"/>
    </xmlCellPr>
  </singleXmlCell>
  <singleXmlCell id="37" xr6:uid="{4DEC25B1-C103-4BA0-B540-99D254BFB18E}" r="H24" connectionId="0">
    <xmlCellPr id="1" xr6:uid="{14505791-2F5C-403F-91FD-5096286577E2}" uniqueName="P1074902">
      <xmlPr mapId="1" xpath="/TFI-IZD-POD/IFP-TFI-IZD-POD-E_1000976/P1074902" xmlDataType="decimal"/>
    </xmlCellPr>
  </singleXmlCell>
  <singleXmlCell id="38" xr6:uid="{9C2FAE3C-76F8-493C-A22C-B49F6C745613}" r="I24" connectionId="0">
    <xmlCellPr id="1" xr6:uid="{C754E8C6-CDB7-429B-B734-018EE59A500C}" uniqueName="P1074903">
      <xmlPr mapId="1" xpath="/TFI-IZD-POD/IFP-TFI-IZD-POD-E_1000976/P1074903" xmlDataType="decimal"/>
    </xmlCellPr>
  </singleXmlCell>
  <singleXmlCell id="39" xr6:uid="{5FD5C7D4-0156-4099-ACC2-1F7609AC69AB}" r="H25" connectionId="0">
    <xmlCellPr id="1" xr6:uid="{48440378-0C19-4F30-8E7E-9CDFBCDF3139}" uniqueName="P1074904">
      <xmlPr mapId="1" xpath="/TFI-IZD-POD/IFP-TFI-IZD-POD-E_1000976/P1074904" xmlDataType="decimal"/>
    </xmlCellPr>
  </singleXmlCell>
  <singleXmlCell id="40" xr6:uid="{FAF8CCE7-F9CE-49FD-B52D-9935211B842C}" r="I25" connectionId="0">
    <xmlCellPr id="1" xr6:uid="{1B472963-7E3F-4BC4-AD77-78CEC651B8FB}" uniqueName="P1074905">
      <xmlPr mapId="1" xpath="/TFI-IZD-POD/IFP-TFI-IZD-POD-E_1000976/P1074905" xmlDataType="decimal"/>
    </xmlCellPr>
  </singleXmlCell>
  <singleXmlCell id="41" xr6:uid="{62DB1755-A1F5-41A2-A357-557E7D7F4359}" r="H26" connectionId="0">
    <xmlCellPr id="1" xr6:uid="{E8F5FB06-9A31-4717-A421-89DC4B50151D}" uniqueName="P1074906">
      <xmlPr mapId="1" xpath="/TFI-IZD-POD/IFP-TFI-IZD-POD-E_1000976/P1074906" xmlDataType="decimal"/>
    </xmlCellPr>
  </singleXmlCell>
  <singleXmlCell id="42" xr6:uid="{08860483-2ADE-4E61-AEF5-093489AB6ECB}" r="I26" connectionId="0">
    <xmlCellPr id="1" xr6:uid="{9F3A30E0-FE94-4BF4-BB7B-A0568FADC3F2}" uniqueName="P1074907">
      <xmlPr mapId="1" xpath="/TFI-IZD-POD/IFP-TFI-IZD-POD-E_1000976/P1074907" xmlDataType="decimal"/>
    </xmlCellPr>
  </singleXmlCell>
  <singleXmlCell id="43" xr6:uid="{43EEB6A8-FAD5-4ABF-9A69-3128455AA2A6}" r="H27" connectionId="0">
    <xmlCellPr id="1" xr6:uid="{4581FAAF-A1F1-4797-84BE-9EC5159ABE4A}" uniqueName="P1074908">
      <xmlPr mapId="1" xpath="/TFI-IZD-POD/IFP-TFI-IZD-POD-E_1000976/P1074908" xmlDataType="decimal"/>
    </xmlCellPr>
  </singleXmlCell>
  <singleXmlCell id="44" xr6:uid="{FBD0F698-AF0B-4F73-89C4-74A233CE80EB}" r="I27" connectionId="0">
    <xmlCellPr id="1" xr6:uid="{0E11E5DE-8D77-42B3-8176-FABAE5F29DA1}" uniqueName="P1074909">
      <xmlPr mapId="1" xpath="/TFI-IZD-POD/IFP-TFI-IZD-POD-E_1000976/P1074909" xmlDataType="decimal"/>
    </xmlCellPr>
  </singleXmlCell>
  <singleXmlCell id="45" xr6:uid="{A4F58D13-FE53-481B-8215-DC6C0C2F8A9F}" r="H28" connectionId="0">
    <xmlCellPr id="1" xr6:uid="{23B2300C-858B-400A-B9EB-FDCE35B27948}" uniqueName="P1074910">
      <xmlPr mapId="1" xpath="/TFI-IZD-POD/IFP-TFI-IZD-POD-E_1000976/P1074910" xmlDataType="decimal"/>
    </xmlCellPr>
  </singleXmlCell>
  <singleXmlCell id="46" xr6:uid="{4D2C14AD-C732-4890-BD5B-E05BF5EAE874}" r="I28" connectionId="0">
    <xmlCellPr id="1" xr6:uid="{87630D55-6BA1-483B-AC05-25C78573803C}" uniqueName="P1074912">
      <xmlPr mapId="1" xpath="/TFI-IZD-POD/IFP-TFI-IZD-POD-E_1000976/P1074912" xmlDataType="decimal"/>
    </xmlCellPr>
  </singleXmlCell>
  <singleXmlCell id="47" xr6:uid="{406CBA6F-B6A6-4602-B04E-C9756CAE460F}" r="H29" connectionId="0">
    <xmlCellPr id="1" xr6:uid="{86FE9CD9-D097-4F58-81D9-345AAC6A2DF6}" uniqueName="P1074914">
      <xmlPr mapId="1" xpath="/TFI-IZD-POD/IFP-TFI-IZD-POD-E_1000976/P1074914" xmlDataType="decimal"/>
    </xmlCellPr>
  </singleXmlCell>
  <singleXmlCell id="48" xr6:uid="{D221CFC2-A4C6-4E75-91AE-FF8CD79826DC}" r="I29" connectionId="0">
    <xmlCellPr id="1" xr6:uid="{44A1EE92-9F29-4F1F-A003-D70741570190}" uniqueName="P1074916">
      <xmlPr mapId="1" xpath="/TFI-IZD-POD/IFP-TFI-IZD-POD-E_1000976/P1074916" xmlDataType="decimal"/>
    </xmlCellPr>
  </singleXmlCell>
  <singleXmlCell id="49" xr6:uid="{F34EB397-C586-48A9-A9B8-74AF007FEB71}" r="H30" connectionId="0">
    <xmlCellPr id="1" xr6:uid="{00BCA9F6-7147-4CD5-8156-07A0C1DF81E5}" uniqueName="P1074918">
      <xmlPr mapId="1" xpath="/TFI-IZD-POD/IFP-TFI-IZD-POD-E_1000976/P1074918" xmlDataType="decimal"/>
    </xmlCellPr>
  </singleXmlCell>
  <singleXmlCell id="50" xr6:uid="{8DEDEBA5-06E1-48EC-A54B-0563A981F8DA}" r="I30" connectionId="0">
    <xmlCellPr id="1" xr6:uid="{CBE27019-13D8-43E5-ACAE-D1544796BDA5}" uniqueName="P1074921">
      <xmlPr mapId="1" xpath="/TFI-IZD-POD/IFP-TFI-IZD-POD-E_1000976/P1074921" xmlDataType="decimal"/>
    </xmlCellPr>
  </singleXmlCell>
  <singleXmlCell id="51" xr6:uid="{D1A1D62B-8283-448D-8FC3-3B785BFDB02B}" r="H31" connectionId="0">
    <xmlCellPr id="1" xr6:uid="{3A8F9135-73B0-4213-AD72-F1C8EDD9EE84}" uniqueName="P1074927">
      <xmlPr mapId="1" xpath="/TFI-IZD-POD/IFP-TFI-IZD-POD-E_1000976/P1074927" xmlDataType="decimal"/>
    </xmlCellPr>
  </singleXmlCell>
  <singleXmlCell id="52" xr6:uid="{264B360E-F42D-4D75-93E0-49DC134E9F9E}" r="I31" connectionId="0">
    <xmlCellPr id="1" xr6:uid="{1DC852B0-3B9E-41ED-B171-B9446A470B08}" uniqueName="P1074947">
      <xmlPr mapId="1" xpath="/TFI-IZD-POD/IFP-TFI-IZD-POD-E_1000976/P1074947" xmlDataType="decimal"/>
    </xmlCellPr>
  </singleXmlCell>
  <singleXmlCell id="53" xr6:uid="{82050F79-AD94-4CB8-B6D7-7CCE07B20433}" r="H32" connectionId="0">
    <xmlCellPr id="1" xr6:uid="{263685F8-21D3-468C-8CA0-D0EEA715926A}" uniqueName="P1074949">
      <xmlPr mapId="1" xpath="/TFI-IZD-POD/IFP-TFI-IZD-POD-E_1000976/P1074949" xmlDataType="decimal"/>
    </xmlCellPr>
  </singleXmlCell>
  <singleXmlCell id="54" xr6:uid="{33E9C79E-8D2D-4F8A-927B-A5B0F8D7923C}" r="I32" connectionId="0">
    <xmlCellPr id="1" xr6:uid="{BF44F2C4-626C-4357-ADF3-45408699A57D}" uniqueName="P1074951">
      <xmlPr mapId="1" xpath="/TFI-IZD-POD/IFP-TFI-IZD-POD-E_1000976/P1074951" xmlDataType="decimal"/>
    </xmlCellPr>
  </singleXmlCell>
  <singleXmlCell id="55" xr6:uid="{4512F09F-DB23-42C2-BA55-034BEACF2863}" r="H33" connectionId="0">
    <xmlCellPr id="1" xr6:uid="{223E08BE-9D99-42F0-A162-6CA3CD075B61}" uniqueName="P1074954">
      <xmlPr mapId="1" xpath="/TFI-IZD-POD/IFP-TFI-IZD-POD-E_1000976/P1074954" xmlDataType="decimal"/>
    </xmlCellPr>
  </singleXmlCell>
  <singleXmlCell id="57" xr6:uid="{6B2AE09B-BA11-4D20-B1C1-9F282D2D0A95}" r="H34" connectionId="0">
    <xmlCellPr id="1" xr6:uid="{96F37CF5-017A-4754-B958-9E3322B67412}" uniqueName="P1074958">
      <xmlPr mapId="1" xpath="/TFI-IZD-POD/IFP-TFI-IZD-POD-E_1000976/P1074958" xmlDataType="decimal"/>
    </xmlCellPr>
  </singleXmlCell>
  <singleXmlCell id="59" xr6:uid="{965154CB-58A5-4923-A5C1-18C9CB611B09}" r="H35" connectionId="0">
    <xmlCellPr id="1" xr6:uid="{A3A45F7C-BCFF-497A-974F-50A38805DFBF}" uniqueName="P1074962">
      <xmlPr mapId="1" xpath="/TFI-IZD-POD/IFP-TFI-IZD-POD-E_1000976/P1074962" xmlDataType="decimal"/>
    </xmlCellPr>
  </singleXmlCell>
  <singleXmlCell id="61" xr6:uid="{D9BC0804-FBFD-4731-9C07-6BDE00161F39}" r="H36" connectionId="0">
    <xmlCellPr id="1" xr6:uid="{FE5400BD-939A-4ACD-A300-50F928E20E29}" uniqueName="P1074923">
      <xmlPr mapId="1" xpath="/TFI-IZD-POD/IFP-TFI-IZD-POD-E_1000976/P1074923" xmlDataType="decimal"/>
    </xmlCellPr>
  </singleXmlCell>
  <singleXmlCell id="63" xr6:uid="{CACBAC2B-09D6-4C3D-BD1B-868BD140434A}" r="H37" connectionId="0">
    <xmlCellPr id="1" xr6:uid="{BBFCA37B-EA88-4E75-AD39-4D69445F54AE}" uniqueName="P1084406">
      <xmlPr mapId="1" xpath="/TFI-IZD-POD/IFP-TFI-IZD-POD-E_1000976/P1084406" xmlDataType="decimal"/>
    </xmlCellPr>
  </singleXmlCell>
  <singleXmlCell id="65" xr6:uid="{B86042C9-AF43-4D05-A6BE-51D0CB346D2F}" r="H38" connectionId="0">
    <xmlCellPr id="1" xr6:uid="{15D19986-79D6-4F6A-8465-C531C74A7DC6}" uniqueName="P1074967">
      <xmlPr mapId="1" xpath="/TFI-IZD-POD/IFP-TFI-IZD-POD-E_1000976/P1074967" xmlDataType="decimal"/>
    </xmlCellPr>
  </singleXmlCell>
  <singleXmlCell id="66" xr6:uid="{8A9E29D7-5F24-4509-8807-ED89BDF67D29}" r="I38" connectionId="0">
    <xmlCellPr id="1" xr6:uid="{E8D01902-BE50-4045-9F4D-65F7FE83ED70}" uniqueName="P1074973">
      <xmlPr mapId="1" xpath="/TFI-IZD-POD/IFP-TFI-IZD-POD-E_1000976/P1074973" xmlDataType="decimal"/>
    </xmlCellPr>
  </singleXmlCell>
  <singleXmlCell id="67" xr6:uid="{629911D0-E57E-4204-81F2-10100598C3FC}" r="H39" connectionId="0">
    <xmlCellPr id="1" xr6:uid="{7A6E9B5F-6A26-4259-B628-9FF813A349F0}" uniqueName="P1074975">
      <xmlPr mapId="1" xpath="/TFI-IZD-POD/IFP-TFI-IZD-POD-E_1000976/P1074975" xmlDataType="decimal"/>
    </xmlCellPr>
  </singleXmlCell>
  <singleXmlCell id="68" xr6:uid="{8E2088F3-6BFC-43F5-B312-28D018010BFD}" r="I39" connectionId="0">
    <xmlCellPr id="1" xr6:uid="{D8024C73-C025-4AA8-9A00-AF107B52630A}" uniqueName="P1074979">
      <xmlPr mapId="1" xpath="/TFI-IZD-POD/IFP-TFI-IZD-POD-E_1000976/P1074979" xmlDataType="decimal"/>
    </xmlCellPr>
  </singleXmlCell>
  <singleXmlCell id="69" xr6:uid="{EBCCA725-486B-4DD6-B24D-0258A84A19A4}" r="H40" connectionId="0">
    <xmlCellPr id="1" xr6:uid="{9B77390C-982F-456B-AD31-68351A654698}" uniqueName="P1074981">
      <xmlPr mapId="1" xpath="/TFI-IZD-POD/IFP-TFI-IZD-POD-E_1000976/P1074981" xmlDataType="decimal"/>
    </xmlCellPr>
  </singleXmlCell>
  <singleXmlCell id="71" xr6:uid="{B0CB67CA-CCFD-487A-AF07-431943342AAC}" r="H41" connectionId="0">
    <xmlCellPr id="1" xr6:uid="{233CB328-4EFE-4C12-8467-5C1CED7CC9DE}" uniqueName="P1074985">
      <xmlPr mapId="1" xpath="/TFI-IZD-POD/IFP-TFI-IZD-POD-E_1000976/P1074985" xmlDataType="decimal"/>
    </xmlCellPr>
  </singleXmlCell>
  <singleXmlCell id="73" xr6:uid="{3F137481-9A0A-47BB-B785-D799EDEFBC4F}" r="H42" connectionId="0">
    <xmlCellPr id="1" xr6:uid="{630C2D48-DC39-41AA-A472-1362902B0EAB}" uniqueName="P1074989">
      <xmlPr mapId="1" xpath="/TFI-IZD-POD/IFP-TFI-IZD-POD-E_1000976/P1074989" xmlDataType="decimal"/>
    </xmlCellPr>
  </singleXmlCell>
  <singleXmlCell id="75" xr6:uid="{824E7FBA-BDBD-42D2-AA59-150AD8489945}" r="H43" connectionId="0">
    <xmlCellPr id="1" xr6:uid="{D0FBA0CD-5367-42F3-9652-25D28F4117C9}" uniqueName="P1074994">
      <xmlPr mapId="1" xpath="/TFI-IZD-POD/IFP-TFI-IZD-POD-E_1000976/P1074994" xmlDataType="decimal"/>
    </xmlCellPr>
  </singleXmlCell>
  <singleXmlCell id="77" xr6:uid="{1A769767-7F0A-4C4C-860C-263DFCEA69FA}" r="H44" connectionId="0">
    <xmlCellPr id="1" xr6:uid="{1C3341FA-DD07-4544-B8F0-237FF4485639}" uniqueName="P1074998">
      <xmlPr mapId="1" xpath="/TFI-IZD-POD/IFP-TFI-IZD-POD-E_1000976/P1074998" xmlDataType="decimal"/>
    </xmlCellPr>
  </singleXmlCell>
  <singleXmlCell id="78" xr6:uid="{CF58696D-C303-4FD7-BC89-177D576DCF84}" r="I44" connectionId="0">
    <xmlCellPr id="1" xr6:uid="{7E44A448-B2FD-4EA6-9378-C285B7CF12D6}" uniqueName="P1075000">
      <xmlPr mapId="1" xpath="/TFI-IZD-POD/IFP-TFI-IZD-POD-E_1000976/P1075000" xmlDataType="decimal"/>
    </xmlCellPr>
  </singleXmlCell>
  <singleXmlCell id="79" xr6:uid="{20C80BF5-3AD1-4829-839E-E28EF8684542}" r="H45" connectionId="0">
    <xmlCellPr id="1" xr6:uid="{5F0D7C5A-2E1A-4A3D-B473-E3B63226EC45}" uniqueName="P1075001">
      <xmlPr mapId="1" xpath="/TFI-IZD-POD/IFP-TFI-IZD-POD-E_1000976/P1075001" xmlDataType="decimal"/>
    </xmlCellPr>
  </singleXmlCell>
  <singleXmlCell id="80" xr6:uid="{D152EA20-B766-44B9-BC12-A240A86CF641}" r="I45" connectionId="0">
    <xmlCellPr id="1" xr6:uid="{2450FA87-1DB6-48AD-8FEC-1D74B9356282}" uniqueName="P1075003">
      <xmlPr mapId="1" xpath="/TFI-IZD-POD/IFP-TFI-IZD-POD-E_1000976/P1075003" xmlDataType="decimal"/>
    </xmlCellPr>
  </singleXmlCell>
  <singleXmlCell id="81" xr6:uid="{E2A8BF25-C9CE-4EDD-836B-CAA3374CC57F}" r="H46" connectionId="0">
    <xmlCellPr id="1" xr6:uid="{4A94D6B2-D6F0-4667-87EA-3523B2EBB0BE}" uniqueName="P1075005">
      <xmlPr mapId="1" xpath="/TFI-IZD-POD/IFP-TFI-IZD-POD-E_1000976/P1075005" xmlDataType="decimal"/>
    </xmlCellPr>
  </singleXmlCell>
  <singleXmlCell id="82" xr6:uid="{9266F975-A9BC-4D61-BD64-BCFAE1D431F9}" r="I46" connectionId="0">
    <xmlCellPr id="1" xr6:uid="{41F169A6-2452-4714-8C63-8184DF97D739}" uniqueName="P1075007">
      <xmlPr mapId="1" xpath="/TFI-IZD-POD/IFP-TFI-IZD-POD-E_1000976/P1075007" xmlDataType="decimal"/>
    </xmlCellPr>
  </singleXmlCell>
  <singleXmlCell id="83" xr6:uid="{B7DF6432-4925-4053-AC6D-5745FA44FA86}" r="H47" connectionId="0">
    <xmlCellPr id="1" xr6:uid="{BD45C49C-B1F2-44C5-A230-16C27F1D2B36}" uniqueName="P1075009">
      <xmlPr mapId="1" xpath="/TFI-IZD-POD/IFP-TFI-IZD-POD-E_1000976/P1075009" xmlDataType="decimal"/>
    </xmlCellPr>
  </singleXmlCell>
  <singleXmlCell id="84" xr6:uid="{FEE0EECB-28F7-4895-99E1-2A158BF66C87}" r="I47" connectionId="0">
    <xmlCellPr id="1" xr6:uid="{6E5F8E09-5B21-48CA-A0D3-2FB2A35A2836}" uniqueName="P1075011">
      <xmlPr mapId="1" xpath="/TFI-IZD-POD/IFP-TFI-IZD-POD-E_1000976/P1075011" xmlDataType="decimal"/>
    </xmlCellPr>
  </singleXmlCell>
  <singleXmlCell id="85" xr6:uid="{B49394B4-1E5D-461C-A5B3-FF04C0D91AC2}" r="H48" connectionId="0">
    <xmlCellPr id="1" xr6:uid="{A6CE5B00-F48C-445E-BF74-974F02937035}" uniqueName="P1075012">
      <xmlPr mapId="1" xpath="/TFI-IZD-POD/IFP-TFI-IZD-POD-E_1000976/P1075012" xmlDataType="decimal"/>
    </xmlCellPr>
  </singleXmlCell>
  <singleXmlCell id="86" xr6:uid="{38E2B851-0222-4542-8793-9A0FF710EC08}" r="I48" connectionId="0">
    <xmlCellPr id="1" xr6:uid="{EBD99E11-0E15-44E7-8C40-D89F31724868}" uniqueName="P1075014">
      <xmlPr mapId="1" xpath="/TFI-IZD-POD/IFP-TFI-IZD-POD-E_1000976/P1075014" xmlDataType="decimal"/>
    </xmlCellPr>
  </singleXmlCell>
  <singleXmlCell id="87" xr6:uid="{2314EC83-B703-41B2-8195-2D9C50F8389A}" r="H49" connectionId="0">
    <xmlCellPr id="1" xr6:uid="{94619D40-A968-4626-9914-D1FB1C57F517}" uniqueName="P1075016">
      <xmlPr mapId="1" xpath="/TFI-IZD-POD/IFP-TFI-IZD-POD-E_1000976/P1075016" xmlDataType="decimal"/>
    </xmlCellPr>
  </singleXmlCell>
  <singleXmlCell id="88" xr6:uid="{A5A076E9-5219-466D-A030-433A4C236384}" r="I49" connectionId="0">
    <xmlCellPr id="1" xr6:uid="{60325F9D-A8EE-4826-BFE2-BB15DEF5F893}" uniqueName="P1075018">
      <xmlPr mapId="1" xpath="/TFI-IZD-POD/IFP-TFI-IZD-POD-E_1000976/P1075018" xmlDataType="decimal"/>
    </xmlCellPr>
  </singleXmlCell>
  <singleXmlCell id="89" xr6:uid="{86DB766D-FD22-4E18-B56D-1667CB5ABEFF}" r="H50" connectionId="0">
    <xmlCellPr id="1" xr6:uid="{8889C15D-2BFB-4A83-96B3-88DBBD0D89B7}" uniqueName="P1075020">
      <xmlPr mapId="1" xpath="/TFI-IZD-POD/IFP-TFI-IZD-POD-E_1000976/P1075020" xmlDataType="decimal"/>
    </xmlCellPr>
  </singleXmlCell>
  <singleXmlCell id="90" xr6:uid="{93F647B2-865A-4B84-A5FA-E76297022794}" r="I50" connectionId="0">
    <xmlCellPr id="1" xr6:uid="{88C76D1E-5483-4C82-A004-89525F0664B7}" uniqueName="P1075023">
      <xmlPr mapId="1" xpath="/TFI-IZD-POD/IFP-TFI-IZD-POD-E_1000976/P1075023" xmlDataType="decimal"/>
    </xmlCellPr>
  </singleXmlCell>
  <singleXmlCell id="91" xr6:uid="{EE0BB5EB-679F-4B0F-82D5-96D6844E0094}" r="H51" connectionId="0">
    <xmlCellPr id="1" xr6:uid="{D24888B7-A5B1-4262-AB68-4FF8ADAEEF6B}" uniqueName="P1075026">
      <xmlPr mapId="1" xpath="/TFI-IZD-POD/IFP-TFI-IZD-POD-E_1000976/P1075026" xmlDataType="decimal"/>
    </xmlCellPr>
  </singleXmlCell>
  <singleXmlCell id="92" xr6:uid="{329301A1-F537-4672-9BEB-226C936CE9A4}" r="I51" connectionId="0">
    <xmlCellPr id="1" xr6:uid="{93185150-8AB5-4331-9230-C25BC306394F}" uniqueName="P1075028">
      <xmlPr mapId="1" xpath="/TFI-IZD-POD/IFP-TFI-IZD-POD-E_1000976/P1075028" xmlDataType="decimal"/>
    </xmlCellPr>
  </singleXmlCell>
  <singleXmlCell id="93" xr6:uid="{5C56B4D8-1C7F-4069-BE5C-7FCBAFD47164}" r="H52" connectionId="0">
    <xmlCellPr id="1" xr6:uid="{DFB56358-E976-4C86-87E8-0E3A47B5F8C6}" uniqueName="P1075031">
      <xmlPr mapId="1" xpath="/TFI-IZD-POD/IFP-TFI-IZD-POD-E_1000976/P1075031" xmlDataType="decimal"/>
    </xmlCellPr>
  </singleXmlCell>
  <singleXmlCell id="94" xr6:uid="{6889AA56-884A-45C6-954D-35DC3958BADC}" r="I52" connectionId="0">
    <xmlCellPr id="1" xr6:uid="{C19A3197-B32D-4D3C-BD75-568BC55585A7}" uniqueName="P1075033">
      <xmlPr mapId="1" xpath="/TFI-IZD-POD/IFP-TFI-IZD-POD-E_1000976/P1075033" xmlDataType="decimal"/>
    </xmlCellPr>
  </singleXmlCell>
  <singleXmlCell id="95" xr6:uid="{BA43EB45-FC41-4408-B965-D7B6F57A8B17}" r="H53" connectionId="0">
    <xmlCellPr id="1" xr6:uid="{96782A77-84BD-40EB-B5E3-E5EF5A81CFB7}" uniqueName="P1075035">
      <xmlPr mapId="1" xpath="/TFI-IZD-POD/IFP-TFI-IZD-POD-E_1000976/P1075035" xmlDataType="decimal"/>
    </xmlCellPr>
  </singleXmlCell>
  <singleXmlCell id="96" xr6:uid="{E255817A-3EAB-420A-8E22-ABD02357EDE5}" r="I53" connectionId="0">
    <xmlCellPr id="1" xr6:uid="{EBC5A03E-E353-4844-8BBF-F7A00D193D08}" uniqueName="P1075037">
      <xmlPr mapId="1" xpath="/TFI-IZD-POD/IFP-TFI-IZD-POD-E_1000976/P1075037" xmlDataType="decimal"/>
    </xmlCellPr>
  </singleXmlCell>
  <singleXmlCell id="97" xr6:uid="{CDEED00E-453F-41A4-997A-E298C05AD21E}" r="H54" connectionId="0">
    <xmlCellPr id="1" xr6:uid="{936D33FA-6CD4-464A-A1FE-CD5CA0A23D60}" uniqueName="P1075039">
      <xmlPr mapId="1" xpath="/TFI-IZD-POD/IFP-TFI-IZD-POD-E_1000976/P1075039" xmlDataType="decimal"/>
    </xmlCellPr>
  </singleXmlCell>
  <singleXmlCell id="98" xr6:uid="{C0926E23-51FC-4357-9D47-11FB6B9D4ACD}" r="I54" connectionId="0">
    <xmlCellPr id="1" xr6:uid="{4D3FA7BD-C561-4E2F-B90B-415360E04ECC}" uniqueName="P1075043">
      <xmlPr mapId="1" xpath="/TFI-IZD-POD/IFP-TFI-IZD-POD-E_1000976/P1075043" xmlDataType="decimal"/>
    </xmlCellPr>
  </singleXmlCell>
  <singleXmlCell id="99" xr6:uid="{B8805A7B-16B1-4DF6-B0B6-53BA3D2FE716}" r="H55" connectionId="0">
    <xmlCellPr id="1" xr6:uid="{A4CB63D1-6189-4E8D-93CA-EAEBF7358A49}" uniqueName="P1075055">
      <xmlPr mapId="1" xpath="/TFI-IZD-POD/IFP-TFI-IZD-POD-E_1000976/P1075055" xmlDataType="decimal"/>
    </xmlCellPr>
  </singleXmlCell>
  <singleXmlCell id="100" xr6:uid="{D6824A2E-7A16-44A1-AB0B-16E88AF0ABCA}" r="I55" connectionId="0">
    <xmlCellPr id="1" xr6:uid="{1E969409-6658-46D6-BE35-4E9CD4985A5D}" uniqueName="P1075057">
      <xmlPr mapId="1" xpath="/TFI-IZD-POD/IFP-TFI-IZD-POD-E_1000976/P1075057" xmlDataType="decimal"/>
    </xmlCellPr>
  </singleXmlCell>
  <singleXmlCell id="101" xr6:uid="{748103C8-C96F-48C8-BCD0-8FA3C5788956}" r="H56" connectionId="0">
    <xmlCellPr id="1" xr6:uid="{BA59099E-2C58-4CAB-AEA3-C11C9781F314}" uniqueName="P1075058">
      <xmlPr mapId="1" xpath="/TFI-IZD-POD/IFP-TFI-IZD-POD-E_1000976/P1075058" xmlDataType="decimal"/>
    </xmlCellPr>
  </singleXmlCell>
  <singleXmlCell id="102" xr6:uid="{98A0A46C-5127-43F2-A1F4-3FCB3C5ED969}" r="I56" connectionId="0">
    <xmlCellPr id="1" xr6:uid="{FBEDB0C2-2872-4B01-A95B-EED4EC8DE1F8}" uniqueName="P1075060">
      <xmlPr mapId="1" xpath="/TFI-IZD-POD/IFP-TFI-IZD-POD-E_1000976/P1075060" xmlDataType="decimal"/>
    </xmlCellPr>
  </singleXmlCell>
  <singleXmlCell id="103" xr6:uid="{4B6F14C2-C5A0-4B52-8F8E-CC20305C6AB8}" r="H57" connectionId="0">
    <xmlCellPr id="1" xr6:uid="{48E14B94-5B42-48CC-BF30-6D9CFEAFFBFC}" uniqueName="P1075063">
      <xmlPr mapId="1" xpath="/TFI-IZD-POD/IFP-TFI-IZD-POD-E_1000976/P1075063" xmlDataType="decimal"/>
    </xmlCellPr>
  </singleXmlCell>
  <singleXmlCell id="104" xr6:uid="{AE2A4255-A843-463A-BBE3-2D5F5DF840FB}" r="I57" connectionId="0">
    <xmlCellPr id="1" xr6:uid="{B0E19B4C-8ADF-4FBD-9704-C9FBD0524187}" uniqueName="P1075065">
      <xmlPr mapId="1" xpath="/TFI-IZD-POD/IFP-TFI-IZD-POD-E_1000976/P1075065" xmlDataType="decimal"/>
    </xmlCellPr>
  </singleXmlCell>
  <singleXmlCell id="105" xr6:uid="{742A45E0-1AC1-49FC-A56A-4376E6D4EDF4}" r="H58" connectionId="0">
    <xmlCellPr id="1" xr6:uid="{F4775768-2025-45AB-9118-62585DDB5469}" uniqueName="P1075067">
      <xmlPr mapId="1" xpath="/TFI-IZD-POD/IFP-TFI-IZD-POD-E_1000976/P1075067" xmlDataType="decimal"/>
    </xmlCellPr>
  </singleXmlCell>
  <singleXmlCell id="106" xr6:uid="{2A54F9A8-9778-4F20-876D-806D39187EBF}" r="I58" connectionId="0">
    <xmlCellPr id="1" xr6:uid="{3D9A62B8-A9A0-4BE6-A504-6BE52CC04E9C}" uniqueName="P1075071">
      <xmlPr mapId="1" xpath="/TFI-IZD-POD/IFP-TFI-IZD-POD-E_1000976/P1075071" xmlDataType="decimal"/>
    </xmlCellPr>
  </singleXmlCell>
  <singleXmlCell id="107" xr6:uid="{22385A62-ACED-464A-A635-268D6088126B}" r="H59" connectionId="0">
    <xmlCellPr id="1" xr6:uid="{336ADCED-2C74-42D2-8C96-8EF00E24AD36}" uniqueName="P1075076">
      <xmlPr mapId="1" xpath="/TFI-IZD-POD/IFP-TFI-IZD-POD-E_1000976/P1075076" xmlDataType="decimal"/>
    </xmlCellPr>
  </singleXmlCell>
  <singleXmlCell id="108" xr6:uid="{E6A09F51-B972-458E-94A6-FE0A7231A098}" r="I59" connectionId="0">
    <xmlCellPr id="1" xr6:uid="{8933B854-44AA-444F-BE69-BC8ADDB79B06}" uniqueName="P1075080">
      <xmlPr mapId="1" xpath="/TFI-IZD-POD/IFP-TFI-IZD-POD-E_1000976/P1075080" xmlDataType="decimal"/>
    </xmlCellPr>
  </singleXmlCell>
  <singleXmlCell id="109" xr6:uid="{C698CD84-BE8C-4DCA-98EA-110BC250B98A}" r="H60" connectionId="0">
    <xmlCellPr id="1" xr6:uid="{7FFFA3B5-39D9-4EA6-80D7-D7CBA578FD00}" uniqueName="P1075083">
      <xmlPr mapId="1" xpath="/TFI-IZD-POD/IFP-TFI-IZD-POD-E_1000976/P1075083" xmlDataType="decimal"/>
    </xmlCellPr>
  </singleXmlCell>
  <singleXmlCell id="110" xr6:uid="{32B68B55-2010-4227-8C80-5969221E5A83}" r="I60" connectionId="0">
    <xmlCellPr id="1" xr6:uid="{7221F27B-F8A1-48F3-95B1-49CCC6A88778}" uniqueName="P1075085">
      <xmlPr mapId="1" xpath="/TFI-IZD-POD/IFP-TFI-IZD-POD-E_1000976/P1075085" xmlDataType="decimal"/>
    </xmlCellPr>
  </singleXmlCell>
  <singleXmlCell id="111" xr6:uid="{F5638C7D-DF13-4C84-A070-3F0E7EB0C568}" r="H61" connectionId="0">
    <xmlCellPr id="1" xr6:uid="{757EAB64-ED54-4DCB-814F-A1A13AA5308F}" uniqueName="P1075091">
      <xmlPr mapId="1" xpath="/TFI-IZD-POD/IFP-TFI-IZD-POD-E_1000976/P1075091" xmlDataType="decimal"/>
    </xmlCellPr>
  </singleXmlCell>
  <singleXmlCell id="112" xr6:uid="{D4822BE3-85B6-4850-9EA0-52027A258483}" r="I61" connectionId="0">
    <xmlCellPr id="1" xr6:uid="{C358F80A-327B-4841-91DE-36B74572D946}" uniqueName="P1075093">
      <xmlPr mapId="1" xpath="/TFI-IZD-POD/IFP-TFI-IZD-POD-E_1000976/P1075093" xmlDataType="decimal"/>
    </xmlCellPr>
  </singleXmlCell>
  <singleXmlCell id="113" xr6:uid="{53EA3CBF-07A6-40B1-A0B6-CEEDBA31E9F2}" r="H62" connectionId="0">
    <xmlCellPr id="1" xr6:uid="{7770DA6A-F912-424E-B779-44CC26BEB75C}" uniqueName="P1075095">
      <xmlPr mapId="1" xpath="/TFI-IZD-POD/IFP-TFI-IZD-POD-E_1000976/P1075095" xmlDataType="decimal"/>
    </xmlCellPr>
  </singleXmlCell>
  <singleXmlCell id="114" xr6:uid="{EB8728E5-B50F-4CD0-94DD-D3501494D33C}" r="I62" connectionId="0">
    <xmlCellPr id="1" xr6:uid="{7483B87A-ED74-4404-9D82-8061843CCEAC}" uniqueName="P1075097">
      <xmlPr mapId="1" xpath="/TFI-IZD-POD/IFP-TFI-IZD-POD-E_1000976/P1075097" xmlDataType="decimal"/>
    </xmlCellPr>
  </singleXmlCell>
  <singleXmlCell id="115" xr6:uid="{00FE7A2C-6740-4D99-8650-E28358D6E56F}" r="H63" connectionId="0">
    <xmlCellPr id="1" xr6:uid="{A890E3B7-2BBB-4F22-A9AF-0990A0E96134}" uniqueName="P1075099">
      <xmlPr mapId="1" xpath="/TFI-IZD-POD/IFP-TFI-IZD-POD-E_1000976/P1075099" xmlDataType="decimal"/>
    </xmlCellPr>
  </singleXmlCell>
  <singleXmlCell id="116" xr6:uid="{A58A2B67-8D7E-43DE-81DF-F2CEEB1F993F}" r="I63" connectionId="0">
    <xmlCellPr id="1" xr6:uid="{0A295708-E7DF-4657-9B2E-6AEB60D04AB4}" uniqueName="P1075100">
      <xmlPr mapId="1" xpath="/TFI-IZD-POD/IFP-TFI-IZD-POD-E_1000976/P1075100" xmlDataType="decimal"/>
    </xmlCellPr>
  </singleXmlCell>
  <singleXmlCell id="117" xr6:uid="{FC6378DF-74C9-4A18-BC9D-0918F7BC2BA6}" r="H64" connectionId="0">
    <xmlCellPr id="1" xr6:uid="{CDF3AD2C-6095-4356-8F14-2CF02694D1EF}" uniqueName="P1075101">
      <xmlPr mapId="1" xpath="/TFI-IZD-POD/IFP-TFI-IZD-POD-E_1000976/P1075101" xmlDataType="decimal"/>
    </xmlCellPr>
  </singleXmlCell>
  <singleXmlCell id="118" xr6:uid="{1C9B8E1A-2F58-4FFB-A680-E7E1155F5E38}" r="I64" connectionId="0">
    <xmlCellPr id="1" xr6:uid="{97C773AE-0ABD-4AF8-B468-B7DB1916D9E3}" uniqueName="P1075102">
      <xmlPr mapId="1" xpath="/TFI-IZD-POD/IFP-TFI-IZD-POD-E_1000976/P1075102" xmlDataType="decimal"/>
    </xmlCellPr>
  </singleXmlCell>
  <singleXmlCell id="119" xr6:uid="{5AF85148-9583-492D-876A-C1B09E276CA1}" r="H65" connectionId="0">
    <xmlCellPr id="1" xr6:uid="{2610DF1A-AD85-4C3B-99B6-798605A37E26}" uniqueName="P1075103">
      <xmlPr mapId="1" xpath="/TFI-IZD-POD/IFP-TFI-IZD-POD-E_1000976/P1075103" xmlDataType="decimal"/>
    </xmlCellPr>
  </singleXmlCell>
  <singleXmlCell id="120" xr6:uid="{61F98473-D644-4901-91FB-E9187B44FB06}" r="I65" connectionId="0">
    <xmlCellPr id="1" xr6:uid="{B243F7AC-2824-491F-B587-D0CF7892BB5D}" uniqueName="P1075104">
      <xmlPr mapId="1" xpath="/TFI-IZD-POD/IFP-TFI-IZD-POD-E_1000976/P1075104" xmlDataType="decimal"/>
    </xmlCellPr>
  </singleXmlCell>
  <singleXmlCell id="121" xr6:uid="{92D9552D-CCD5-41E9-9930-B411E8F1D0EC}" r="H66" connectionId="0">
    <xmlCellPr id="1" xr6:uid="{EF76373A-CFEC-4CAF-AF45-F88D7DAA6EC8}" uniqueName="P1075105">
      <xmlPr mapId="1" xpath="/TFI-IZD-POD/IFP-TFI-IZD-POD-E_1000976/P1075105" xmlDataType="decimal"/>
    </xmlCellPr>
  </singleXmlCell>
  <singleXmlCell id="122" xr6:uid="{5D75ED44-95D8-4151-9A54-DB2D1101F1B9}" r="I66" connectionId="0">
    <xmlCellPr id="1" xr6:uid="{268FCD3D-F29B-4C34-9E72-661068C3A61D}" uniqueName="P1075106">
      <xmlPr mapId="1" xpath="/TFI-IZD-POD/IFP-TFI-IZD-POD-E_1000976/P1075106" xmlDataType="decimal"/>
    </xmlCellPr>
  </singleXmlCell>
  <singleXmlCell id="123" xr6:uid="{E4CB1BE4-3061-4061-B050-EF3E6831802F}" r="H67" connectionId="0">
    <xmlCellPr id="1" xr6:uid="{79C5C43A-03AF-4CC3-823F-32F8F4E79E39}" uniqueName="P1075107">
      <xmlPr mapId="1" xpath="/TFI-IZD-POD/IFP-TFI-IZD-POD-E_1000976/P1075107" xmlDataType="decimal"/>
    </xmlCellPr>
  </singleXmlCell>
  <singleXmlCell id="124" xr6:uid="{AA498D90-F501-4381-9F71-7EE4DBC420A3}" r="I67" connectionId="0">
    <xmlCellPr id="1" xr6:uid="{F3F2B6ED-39B8-4BD4-A8D8-54102CF7D10B}" uniqueName="P1075108">
      <xmlPr mapId="1" xpath="/TFI-IZD-POD/IFP-TFI-IZD-POD-E_1000976/P1075108" xmlDataType="decimal"/>
    </xmlCellPr>
  </singleXmlCell>
  <singleXmlCell id="125" xr6:uid="{6B296DF9-44AE-4B35-8B9E-C70548681710}" r="H68" connectionId="0">
    <xmlCellPr id="1" xr6:uid="{534867EC-5460-42C7-B027-43D39CEDB454}" uniqueName="P1075109">
      <xmlPr mapId="1" xpath="/TFI-IZD-POD/IFP-TFI-IZD-POD-E_1000976/P1075109" xmlDataType="decimal"/>
    </xmlCellPr>
  </singleXmlCell>
  <singleXmlCell id="126" xr6:uid="{3E8CB5C4-2BFA-460F-B034-A71CA4A1A59B}" r="I68" connectionId="0">
    <xmlCellPr id="1" xr6:uid="{A0290855-B8E1-453B-8B15-16B0462C21FD}" uniqueName="P1075110">
      <xmlPr mapId="1" xpath="/TFI-IZD-POD/IFP-TFI-IZD-POD-E_1000976/P1075110" xmlDataType="decimal"/>
    </xmlCellPr>
  </singleXmlCell>
  <singleXmlCell id="127" xr6:uid="{3978097A-3960-4274-B340-E87196D1D09A}" r="H69" connectionId="0">
    <xmlCellPr id="1" xr6:uid="{C442322D-7170-4A18-92F9-4E630E7FC3F1}" uniqueName="P1075111">
      <xmlPr mapId="1" xpath="/TFI-IZD-POD/IFP-TFI-IZD-POD-E_1000976/P1075111" xmlDataType="decimal"/>
    </xmlCellPr>
  </singleXmlCell>
  <singleXmlCell id="128" xr6:uid="{4F3D1403-C520-4937-B985-EBFA0579A3B7}" r="I69" connectionId="0">
    <xmlCellPr id="1" xr6:uid="{7A7E2843-7083-410F-8979-AA3CED4FAF57}" uniqueName="P1075112">
      <xmlPr mapId="1" xpath="/TFI-IZD-POD/IFP-TFI-IZD-POD-E_1000976/P1075112" xmlDataType="decimal"/>
    </xmlCellPr>
  </singleXmlCell>
  <singleXmlCell id="129" xr6:uid="{6892D224-F5C9-4FEF-BEB6-73E9B1426DCA}" r="H70" connectionId="0">
    <xmlCellPr id="1" xr6:uid="{35F5CE4B-331E-4123-815D-502F68977120}" uniqueName="P1075113">
      <xmlPr mapId="1" xpath="/TFI-IZD-POD/IFP-TFI-IZD-POD-E_1000976/P1075113" xmlDataType="decimal"/>
    </xmlCellPr>
  </singleXmlCell>
  <singleXmlCell id="130" xr6:uid="{849B799C-CB1E-411B-A488-1E59C67BB397}" r="I70" connectionId="0">
    <xmlCellPr id="1" xr6:uid="{A09B3ABC-C5E2-4A28-8FCA-3D907DFCC708}" uniqueName="P1075114">
      <xmlPr mapId="1" xpath="/TFI-IZD-POD/IFP-TFI-IZD-POD-E_1000976/P1075114" xmlDataType="decimal"/>
    </xmlCellPr>
  </singleXmlCell>
  <singleXmlCell id="131" xr6:uid="{4F7CFEDB-D0A2-4E6B-8771-1A3D58F48C6C}" r="H71" connectionId="0">
    <xmlCellPr id="1" xr6:uid="{0A28DBD4-1265-4435-896A-F102B7EA1271}" uniqueName="P1075115">
      <xmlPr mapId="1" xpath="/TFI-IZD-POD/IFP-TFI-IZD-POD-E_1000976/P1075115" xmlDataType="decimal"/>
    </xmlCellPr>
  </singleXmlCell>
  <singleXmlCell id="132" xr6:uid="{15600C7E-3919-4DA1-BAA9-D23A89155CC9}" r="I71" connectionId="0">
    <xmlCellPr id="1" xr6:uid="{9C9D342C-8630-460A-825A-FBBC2D8465E8}" uniqueName="P1075116">
      <xmlPr mapId="1" xpath="/TFI-IZD-POD/IFP-TFI-IZD-POD-E_1000976/P1075116" xmlDataType="decimal"/>
    </xmlCellPr>
  </singleXmlCell>
  <singleXmlCell id="133" xr6:uid="{7DFFC4B5-DAC5-49D7-9309-151C1888C548}" r="H72" connectionId="0">
    <xmlCellPr id="1" xr6:uid="{38300365-CF9B-4B9F-A537-FCD7ABA520D9}" uniqueName="P1075117">
      <xmlPr mapId="1" xpath="/TFI-IZD-POD/IFP-TFI-IZD-POD-E_1000976/P1075117" xmlDataType="decimal"/>
    </xmlCellPr>
  </singleXmlCell>
  <singleXmlCell id="134" xr6:uid="{AA1DC2A7-E3A6-4E2D-841A-B855D13D7AFA}" r="I72" connectionId="0">
    <xmlCellPr id="1" xr6:uid="{52ED5EDA-D7C2-4B73-9991-76E7349E93F3}" uniqueName="P1075118">
      <xmlPr mapId="1" xpath="/TFI-IZD-POD/IFP-TFI-IZD-POD-E_1000976/P1075118" xmlDataType="decimal"/>
    </xmlCellPr>
  </singleXmlCell>
  <singleXmlCell id="135" xr6:uid="{3319267A-1FA3-44FD-864B-F92D898672B5}" r="H73" connectionId="0">
    <xmlCellPr id="1" xr6:uid="{0A1FEB23-989E-455A-9394-6658360999C4}" uniqueName="P1075119">
      <xmlPr mapId="1" xpath="/TFI-IZD-POD/IFP-TFI-IZD-POD-E_1000976/P1075119" xmlDataType="decimal"/>
    </xmlCellPr>
  </singleXmlCell>
  <singleXmlCell id="136" xr6:uid="{07584AE6-0C0A-40E8-9B87-7A5EDC2C71C6}" r="I73" connectionId="0">
    <xmlCellPr id="1" xr6:uid="{9EEE96C9-2319-4720-9668-84962747EED0}" uniqueName="P1075120">
      <xmlPr mapId="1" xpath="/TFI-IZD-POD/IFP-TFI-IZD-POD-E_1000976/P1075120" xmlDataType="decimal"/>
    </xmlCellPr>
  </singleXmlCell>
  <singleXmlCell id="137" xr6:uid="{B480E942-6D04-41D3-BEE7-9D35CF48BFC6}" r="H75" connectionId="0">
    <xmlCellPr id="1" xr6:uid="{E36DEF68-ADF4-42A7-940A-6F6E64246F85}" uniqueName="P1075121">
      <xmlPr mapId="1" xpath="/TFI-IZD-POD/IFP-TFI-IZD-POD-E_1000976/P1075121" xmlDataType="decimal"/>
    </xmlCellPr>
  </singleXmlCell>
  <singleXmlCell id="138" xr6:uid="{418D5604-CD53-4F71-A11C-E8081303A4D7}" r="I75" connectionId="0">
    <xmlCellPr id="1" xr6:uid="{5E24C66C-9D7F-4730-9C75-5F213EF5B412}" uniqueName="P1075229">
      <xmlPr mapId="1" xpath="/TFI-IZD-POD/IFP-TFI-IZD-POD-E_1000976/P1075229" xmlDataType="decimal"/>
    </xmlCellPr>
  </singleXmlCell>
  <singleXmlCell id="139" xr6:uid="{DD428B85-D4A3-439C-A66E-0EA66BC40688}" r="H76" connectionId="0">
    <xmlCellPr id="1" xr6:uid="{0AFB7D74-9A67-405F-BF09-FE87AA3475B9}" uniqueName="P1075230">
      <xmlPr mapId="1" xpath="/TFI-IZD-POD/IFP-TFI-IZD-POD-E_1000976/P1075230" xmlDataType="decimal"/>
    </xmlCellPr>
  </singleXmlCell>
  <singleXmlCell id="140" xr6:uid="{B1991BE6-2BE7-4A05-A8DE-0F967B118C7A}" r="I76" connectionId="0">
    <xmlCellPr id="1" xr6:uid="{94CC4CA9-F735-4549-9D33-0F289A986BDC}" uniqueName="P1075231">
      <xmlPr mapId="1" xpath="/TFI-IZD-POD/IFP-TFI-IZD-POD-E_1000976/P1075231" xmlDataType="decimal"/>
    </xmlCellPr>
  </singleXmlCell>
  <singleXmlCell id="141" xr6:uid="{9EEE0D8C-80D9-4263-B455-4CC91BB13F62}" r="H77" connectionId="0">
    <xmlCellPr id="1" xr6:uid="{DC3E9DD7-3B9A-4FFE-9CA8-6A326D05BBDA}" uniqueName="P1075232">
      <xmlPr mapId="1" xpath="/TFI-IZD-POD/IFP-TFI-IZD-POD-E_1000976/P1075232" xmlDataType="decimal"/>
    </xmlCellPr>
  </singleXmlCell>
  <singleXmlCell id="142" xr6:uid="{8F690D2F-4713-42E4-A1E5-54348DE932E2}" r="I77" connectionId="0">
    <xmlCellPr id="1" xr6:uid="{2873C47E-F479-493B-A785-F74EB895CBAE}" uniqueName="P1075233">
      <xmlPr mapId="1" xpath="/TFI-IZD-POD/IFP-TFI-IZD-POD-E_1000976/P1075233" xmlDataType="decimal"/>
    </xmlCellPr>
  </singleXmlCell>
  <singleXmlCell id="143" xr6:uid="{B45EDEC8-010A-4D46-8F69-10D3BB91A4DE}" r="H78" connectionId="0">
    <xmlCellPr id="1" xr6:uid="{81A1D9E3-37B2-4BC0-B6A0-93536A30A7D0}" uniqueName="P1075234">
      <xmlPr mapId="1" xpath="/TFI-IZD-POD/IFP-TFI-IZD-POD-E_1000976/P1075234" xmlDataType="decimal"/>
    </xmlCellPr>
  </singleXmlCell>
  <singleXmlCell id="144" xr6:uid="{0C690252-CF73-4E83-88EB-2A1B99E7AA42}" r="I78" connectionId="0">
    <xmlCellPr id="1" xr6:uid="{0871295E-FAED-432D-9163-69232D425CD5}" uniqueName="P1075235">
      <xmlPr mapId="1" xpath="/TFI-IZD-POD/IFP-TFI-IZD-POD-E_1000976/P1075235" xmlDataType="decimal"/>
    </xmlCellPr>
  </singleXmlCell>
  <singleXmlCell id="145" xr6:uid="{A3D35802-C0EE-4EE8-8EF5-D0B908E061DE}" r="H79" connectionId="0">
    <xmlCellPr id="1" xr6:uid="{4681E3F3-FE87-4DBF-B78A-FBB0EB8B32EB}" uniqueName="P1075236">
      <xmlPr mapId="1" xpath="/TFI-IZD-POD/IFP-TFI-IZD-POD-E_1000976/P1075236" xmlDataType="decimal"/>
    </xmlCellPr>
  </singleXmlCell>
  <singleXmlCell id="146" xr6:uid="{4C508DF0-3B48-486A-AB1A-6634C25E20FF}" r="I79" connectionId="0">
    <xmlCellPr id="1" xr6:uid="{F63D8E8E-0F71-49CE-8D51-F9607C916D72}" uniqueName="P1075237">
      <xmlPr mapId="1" xpath="/TFI-IZD-POD/IFP-TFI-IZD-POD-E_1000976/P1075237" xmlDataType="decimal"/>
    </xmlCellPr>
  </singleXmlCell>
  <singleXmlCell id="147" xr6:uid="{6E33827E-DCA5-450D-9623-9EC222575897}" r="H80" connectionId="0">
    <xmlCellPr id="1" xr6:uid="{8466748E-3440-4485-85B6-E96819640E0C}" uniqueName="P1075238">
      <xmlPr mapId="1" xpath="/TFI-IZD-POD/IFP-TFI-IZD-POD-E_1000976/P1075238" xmlDataType="decimal"/>
    </xmlCellPr>
  </singleXmlCell>
  <singleXmlCell id="148" xr6:uid="{8B82D9B6-4A27-4D9B-B957-34B7B39B8B44}" r="I80" connectionId="0">
    <xmlCellPr id="1" xr6:uid="{38913D48-8C34-4F5B-AEFC-3F42704217E6}" uniqueName="P1075239">
      <xmlPr mapId="1" xpath="/TFI-IZD-POD/IFP-TFI-IZD-POD-E_1000976/P1075239" xmlDataType="decimal"/>
    </xmlCellPr>
  </singleXmlCell>
  <singleXmlCell id="149" xr6:uid="{C28A2814-20C6-4E50-A092-35D5F8555AA8}" r="H81" connectionId="0">
    <xmlCellPr id="1" xr6:uid="{91D4862C-8D22-4625-B1A8-CCFABD302197}" uniqueName="P1075240">
      <xmlPr mapId="1" xpath="/TFI-IZD-POD/IFP-TFI-IZD-POD-E_1000976/P1075240" xmlDataType="decimal"/>
    </xmlCellPr>
  </singleXmlCell>
  <singleXmlCell id="150" xr6:uid="{88CE591B-8E84-4FDF-BF9E-B7196D2F8925}" r="I81" connectionId="0">
    <xmlCellPr id="1" xr6:uid="{A5E190AD-2BE4-4B8E-953D-2FDD96AF00A9}" uniqueName="P1075241">
      <xmlPr mapId="1" xpath="/TFI-IZD-POD/IFP-TFI-IZD-POD-E_1000976/P1075241" xmlDataType="decimal"/>
    </xmlCellPr>
  </singleXmlCell>
  <singleXmlCell id="151" xr6:uid="{80D761BC-CBED-435E-93EA-C4B6E7D64770}" r="H82" connectionId="0">
    <xmlCellPr id="1" xr6:uid="{561AC6B0-5151-4C28-AB7B-66894F09BE84}" uniqueName="P1075242">
      <xmlPr mapId="1" xpath="/TFI-IZD-POD/IFP-TFI-IZD-POD-E_1000976/P1075242" xmlDataType="decimal"/>
    </xmlCellPr>
  </singleXmlCell>
  <singleXmlCell id="152" xr6:uid="{2090CD8A-84F9-4B16-AA44-E28D420F7906}" r="I82" connectionId="0">
    <xmlCellPr id="1" xr6:uid="{FBC3F297-7A82-4240-B1F4-18F0ADCED2F2}" uniqueName="P1075243">
      <xmlPr mapId="1" xpath="/TFI-IZD-POD/IFP-TFI-IZD-POD-E_1000976/P1075243" xmlDataType="decimal"/>
    </xmlCellPr>
  </singleXmlCell>
  <singleXmlCell id="153" xr6:uid="{C19F3C77-3527-4584-8597-BAD45F9446B8}" r="H83" connectionId="0">
    <xmlCellPr id="1" xr6:uid="{D48737F9-FDC7-4161-BEC0-AA5040FAA5B1}" uniqueName="P1075244">
      <xmlPr mapId="1" xpath="/TFI-IZD-POD/IFP-TFI-IZD-POD-E_1000976/P1075244" xmlDataType="decimal"/>
    </xmlCellPr>
  </singleXmlCell>
  <singleXmlCell id="154" xr6:uid="{473A11EB-CCBF-477F-9A07-F5A83DF4837F}" r="I83" connectionId="0">
    <xmlCellPr id="1" xr6:uid="{C6DC2181-DB32-4FF3-8542-A45D42B11638}" uniqueName="P1075245">
      <xmlPr mapId="1" xpath="/TFI-IZD-POD/IFP-TFI-IZD-POD-E_1000976/P1075245" xmlDataType="decimal"/>
    </xmlCellPr>
  </singleXmlCell>
  <singleXmlCell id="155" xr6:uid="{C2FD6B6C-8BE4-46AA-973F-F205878527F6}" r="H84" connectionId="0">
    <xmlCellPr id="1" xr6:uid="{3A5D3FBC-3A46-42A9-BEA9-A6C1E9F61D99}" uniqueName="P1075246">
      <xmlPr mapId="1" xpath="/TFI-IZD-POD/IFP-TFI-IZD-POD-E_1000976/P1075246" xmlDataType="decimal"/>
    </xmlCellPr>
  </singleXmlCell>
  <singleXmlCell id="156" xr6:uid="{F2B608D6-9227-4C0D-91D3-89371B086E36}" r="I84" connectionId="0">
    <xmlCellPr id="1" xr6:uid="{68E4AC76-6CEE-4218-94E3-DAF0D4438981}" uniqueName="P1075247">
      <xmlPr mapId="1" xpath="/TFI-IZD-POD/IFP-TFI-IZD-POD-E_1000976/P1075247" xmlDataType="decimal"/>
    </xmlCellPr>
  </singleXmlCell>
  <singleXmlCell id="157" xr6:uid="{6156399F-5CDD-4A74-9891-424DE249BAFE}" r="H85" connectionId="0">
    <xmlCellPr id="1" xr6:uid="{7D2029A0-B4FC-4435-9B0A-B55C360C118D}" uniqueName="P1075248">
      <xmlPr mapId="1" xpath="/TFI-IZD-POD/IFP-TFI-IZD-POD-E_1000976/P1075248" xmlDataType="decimal"/>
    </xmlCellPr>
  </singleXmlCell>
  <singleXmlCell id="158" xr6:uid="{536490B8-DF40-4AD8-BD6D-5A56278D623A}" r="I85" connectionId="0">
    <xmlCellPr id="1" xr6:uid="{69077FB0-698E-4748-9B33-AE1374F3F99B}" uniqueName="P1075249">
      <xmlPr mapId="1" xpath="/TFI-IZD-POD/IFP-TFI-IZD-POD-E_1000976/P1075249" xmlDataType="decimal"/>
    </xmlCellPr>
  </singleXmlCell>
  <singleXmlCell id="159" xr6:uid="{72AC3E74-0822-4C42-B7CC-EC54F5838E71}" r="H86" connectionId="0">
    <xmlCellPr id="1" xr6:uid="{0B1BEDB5-9C20-4437-8007-217019ACC97C}" uniqueName="P1075250">
      <xmlPr mapId="1" xpath="/TFI-IZD-POD/IFP-TFI-IZD-POD-E_1000976/P1075250" xmlDataType="decimal"/>
    </xmlCellPr>
  </singleXmlCell>
  <singleXmlCell id="160" xr6:uid="{00AC60A2-90FA-4C67-AFBD-FD75DE0A337F}" r="I86" connectionId="0">
    <xmlCellPr id="1" xr6:uid="{3BAFAA79-6D43-45E8-9B44-6E64BD3EFC48}" uniqueName="P1075251">
      <xmlPr mapId="1" xpath="/TFI-IZD-POD/IFP-TFI-IZD-POD-E_1000976/P1075251" xmlDataType="decimal"/>
    </xmlCellPr>
  </singleXmlCell>
  <singleXmlCell id="161" xr6:uid="{E3B0C370-63DB-4FEB-8C6C-F5E2E5BAC6F8}" r="H87" connectionId="0">
    <xmlCellPr id="1" xr6:uid="{65216EA5-3397-4DFE-AFA0-3E2910B2F1B0}" uniqueName="P1075252">
      <xmlPr mapId="1" xpath="/TFI-IZD-POD/IFP-TFI-IZD-POD-E_1000976/P1075252" xmlDataType="decimal"/>
    </xmlCellPr>
  </singleXmlCell>
  <singleXmlCell id="162" xr6:uid="{B0ABE618-E41E-433F-8335-F8081C46A8D2}" r="I87" connectionId="0">
    <xmlCellPr id="1" xr6:uid="{AB5F0B2F-C0D2-46CB-9742-2C14F812FB76}" uniqueName="P1075253">
      <xmlPr mapId="1" xpath="/TFI-IZD-POD/IFP-TFI-IZD-POD-E_1000976/P1075253" xmlDataType="decimal"/>
    </xmlCellPr>
  </singleXmlCell>
  <singleXmlCell id="163" xr6:uid="{3697BEEB-BCDF-4DD2-8BFB-B5D94A38AF3D}" r="H88" connectionId="0">
    <xmlCellPr id="1" xr6:uid="{42327F03-8D63-42B7-A7E6-88C60C76529D}" uniqueName="P1075254">
      <xmlPr mapId="1" xpath="/TFI-IZD-POD/IFP-TFI-IZD-POD-E_1000976/P1075254" xmlDataType="decimal"/>
    </xmlCellPr>
  </singleXmlCell>
  <singleXmlCell id="164" xr6:uid="{BA0C6A24-7667-467F-B652-BE9AF1D0901C}" r="I88" connectionId="0">
    <xmlCellPr id="1" xr6:uid="{67FC44B1-E386-4CE0-805E-9E454DFC91E0}" uniqueName="P1075255">
      <xmlPr mapId="1" xpath="/TFI-IZD-POD/IFP-TFI-IZD-POD-E_1000976/P1075255" xmlDataType="decimal"/>
    </xmlCellPr>
  </singleXmlCell>
  <singleXmlCell id="165" xr6:uid="{C662BD61-475D-4843-A46D-8507C5444228}" r="H89" connectionId="0">
    <xmlCellPr id="1" xr6:uid="{92BEE31C-639B-4502-A9A5-F8B5AF243F06}" uniqueName="P1123422">
      <xmlPr mapId="1" xpath="/TFI-IZD-POD/IFP-TFI-IZD-POD-E_1000976/P1123422" xmlDataType="decimal"/>
    </xmlCellPr>
  </singleXmlCell>
  <singleXmlCell id="166" xr6:uid="{E0B78A98-5B07-49A8-B805-E1650962FD0E}" r="I89" connectionId="0">
    <xmlCellPr id="1" xr6:uid="{6A25FD41-23EF-4D6C-B447-D0042F1C8864}" uniqueName="P1123423">
      <xmlPr mapId="1" xpath="/TFI-IZD-POD/IFP-TFI-IZD-POD-E_1000976/P1123423" xmlDataType="decimal"/>
    </xmlCellPr>
  </singleXmlCell>
  <singleXmlCell id="167" xr6:uid="{08FF2229-7F92-4A92-BA3D-CFC3FAAAD2BC}" r="H90" connectionId="0">
    <xmlCellPr id="1" xr6:uid="{6BD67928-C17E-4EEF-B5E8-92E2DB30F603}" uniqueName="P1123424">
      <xmlPr mapId="1" xpath="/TFI-IZD-POD/IFP-TFI-IZD-POD-E_1000976/P1123424" xmlDataType="decimal"/>
    </xmlCellPr>
  </singleXmlCell>
  <singleXmlCell id="168" xr6:uid="{5CF8EC56-7A08-4728-B183-C752FF6F0786}" r="I90" connectionId="0">
    <xmlCellPr id="1" xr6:uid="{AAF75D51-F386-4A0D-8717-98FBAD5D3798}" uniqueName="P1123425">
      <xmlPr mapId="1" xpath="/TFI-IZD-POD/IFP-TFI-IZD-POD-E_1000976/P1123425" xmlDataType="decimal"/>
    </xmlCellPr>
  </singleXmlCell>
  <singleXmlCell id="169" xr6:uid="{53CAA0E0-E095-4DA5-9C5B-E7B3914D4530}" r="H91" connectionId="0">
    <xmlCellPr id="1" xr6:uid="{91642417-F6D3-4C26-A8AB-C3687B18DA93}" uniqueName="P1419872">
      <xmlPr mapId="1" xpath="/TFI-IZD-POD/IFP-TFI-IZD-POD-E_1000976/P1419872" xmlDataType="decimal"/>
    </xmlCellPr>
  </singleXmlCell>
  <singleXmlCell id="170" xr6:uid="{3D33823F-986A-493C-ABD6-6727414ED213}" r="I91" connectionId="0">
    <xmlCellPr id="1" xr6:uid="{2FBCA17A-FECE-4760-A72A-9E0718ECBA2C}" uniqueName="P1419873">
      <xmlPr mapId="1" xpath="/TFI-IZD-POD/IFP-TFI-IZD-POD-E_1000976/P1419873" xmlDataType="decimal"/>
    </xmlCellPr>
  </singleXmlCell>
  <singleXmlCell id="171" xr6:uid="{1C396404-55C3-4AA8-9EAA-E67B4AA5047A}" r="H92" connectionId="0">
    <xmlCellPr id="1" xr6:uid="{FF268C52-BE7E-4428-B732-761DF4B75E0B}" uniqueName="P1075256">
      <xmlPr mapId="1" xpath="/TFI-IZD-POD/IFP-TFI-IZD-POD-E_1000976/P1075256" xmlDataType="decimal"/>
    </xmlCellPr>
  </singleXmlCell>
  <singleXmlCell id="172" xr6:uid="{8D54AE69-19A0-44AB-ADB4-4803801ED453}" r="I92" connectionId="0">
    <xmlCellPr id="1" xr6:uid="{D53E201B-C9B7-42FD-B36B-0070222E14DA}" uniqueName="P1075257">
      <xmlPr mapId="1" xpath="/TFI-IZD-POD/IFP-TFI-IZD-POD-E_1000976/P1075257" xmlDataType="decimal"/>
    </xmlCellPr>
  </singleXmlCell>
  <singleXmlCell id="173" xr6:uid="{3D5F5895-7234-4601-8E4F-8933FC17CF49}" r="H93" connectionId="0">
    <xmlCellPr id="1" xr6:uid="{7B4DFF8E-077E-4C04-B42E-A98886038B07}" uniqueName="P1075258">
      <xmlPr mapId="1" xpath="/TFI-IZD-POD/IFP-TFI-IZD-POD-E_1000976/P1075258" xmlDataType="decimal"/>
    </xmlCellPr>
  </singleXmlCell>
  <singleXmlCell id="174" xr6:uid="{8CEC18A2-8686-4ABA-92F6-44C1644E9BA3}" r="I93" connectionId="0">
    <xmlCellPr id="1" xr6:uid="{EE99E22E-31C5-433A-BAEA-62D3FA731F02}" uniqueName="P1075259">
      <xmlPr mapId="1" xpath="/TFI-IZD-POD/IFP-TFI-IZD-POD-E_1000976/P1075259" xmlDataType="decimal"/>
    </xmlCellPr>
  </singleXmlCell>
  <singleXmlCell id="175" xr6:uid="{97DECC0E-4A35-4560-B53E-353104E785CD}" r="H94" connectionId="0">
    <xmlCellPr id="1" xr6:uid="{9B2DDC2B-4FCC-4D02-A310-286829593F42}" uniqueName="P1075260">
      <xmlPr mapId="1" xpath="/TFI-IZD-POD/IFP-TFI-IZD-POD-E_1000976/P1075260" xmlDataType="decimal"/>
    </xmlCellPr>
  </singleXmlCell>
  <singleXmlCell id="176" xr6:uid="{AFFFA194-3826-4B6E-BB5A-1B8617EE1345}" r="I94" connectionId="0">
    <xmlCellPr id="1" xr6:uid="{FDA36696-3C92-4D90-BF03-5940DDF38AB5}" uniqueName="P1075261">
      <xmlPr mapId="1" xpath="/TFI-IZD-POD/IFP-TFI-IZD-POD-E_1000976/P1075261" xmlDataType="decimal"/>
    </xmlCellPr>
  </singleXmlCell>
  <singleXmlCell id="177" xr6:uid="{E53BAAF6-2D9D-4F37-96F5-CB49851745D4}" r="H95" connectionId="0">
    <xmlCellPr id="1" xr6:uid="{6F6D00E3-9020-4EA2-BC5E-CD13AD90C05E}" uniqueName="P1075262">
      <xmlPr mapId="1" xpath="/TFI-IZD-POD/IFP-TFI-IZD-POD-E_1000976/P1075262" xmlDataType="decimal"/>
    </xmlCellPr>
  </singleXmlCell>
  <singleXmlCell id="178" xr6:uid="{A153CE02-A9B5-459C-8544-EBB10EC77943}" r="I95" connectionId="0">
    <xmlCellPr id="1" xr6:uid="{BCF14EDE-050B-4913-8E6B-4C6081D40BC6}" uniqueName="P1075263">
      <xmlPr mapId="1" xpath="/TFI-IZD-POD/IFP-TFI-IZD-POD-E_1000976/P1075263" xmlDataType="decimal"/>
    </xmlCellPr>
  </singleXmlCell>
  <singleXmlCell id="179" xr6:uid="{39F7C111-54CE-4778-B63E-76ED0E6CBD57}" r="H96" connectionId="0">
    <xmlCellPr id="1" xr6:uid="{B4BA2ACB-F92C-4185-BD9F-0EF04B2E18D7}" uniqueName="P1075264">
      <xmlPr mapId="1" xpath="/TFI-IZD-POD/IFP-TFI-IZD-POD-E_1000976/P1075264" xmlDataType="decimal"/>
    </xmlCellPr>
  </singleXmlCell>
  <singleXmlCell id="180" xr6:uid="{0C9D2E72-3251-4853-8A9C-462C631100F2}" r="I96" connectionId="0">
    <xmlCellPr id="1" xr6:uid="{951F6AD2-6CAC-4706-A954-D81563934C91}" uniqueName="P1075265">
      <xmlPr mapId="1" xpath="/TFI-IZD-POD/IFP-TFI-IZD-POD-E_1000976/P1075265" xmlDataType="decimal"/>
    </xmlCellPr>
  </singleXmlCell>
  <singleXmlCell id="181" xr6:uid="{DBA40EAA-8C7D-4091-9303-700E25F5DF34}" r="H97" connectionId="0">
    <xmlCellPr id="1" xr6:uid="{CBDD2878-33F3-4343-9ED6-EB5B2892FCFC}" uniqueName="P1075266">
      <xmlPr mapId="1" xpath="/TFI-IZD-POD/IFP-TFI-IZD-POD-E_1000976/P1075266" xmlDataType="decimal"/>
    </xmlCellPr>
  </singleXmlCell>
  <singleXmlCell id="182" xr6:uid="{9675A432-7C37-481F-B57E-E45C4D6A14F4}" r="I97" connectionId="0">
    <xmlCellPr id="1" xr6:uid="{51576CDE-3451-40F1-829B-A38467DFB8E7}" uniqueName="P1075267">
      <xmlPr mapId="1" xpath="/TFI-IZD-POD/IFP-TFI-IZD-POD-E_1000976/P1075267" xmlDataType="decimal"/>
    </xmlCellPr>
  </singleXmlCell>
  <singleXmlCell id="183" xr6:uid="{4740224F-1008-4B31-8E10-182DD9C03613}" r="H98" connectionId="0">
    <xmlCellPr id="1" xr6:uid="{953EBE25-8FE5-4CC0-9E5A-6DFDC327E5EB}" uniqueName="P1075268">
      <xmlPr mapId="1" xpath="/TFI-IZD-POD/IFP-TFI-IZD-POD-E_1000976/P1075268" xmlDataType="decimal"/>
    </xmlCellPr>
  </singleXmlCell>
  <singleXmlCell id="184" xr6:uid="{12C37176-1D30-4B4B-AE11-6FE29C8B2629}" r="I98" connectionId="0">
    <xmlCellPr id="1" xr6:uid="{2A3D80D0-98F0-4EDF-95DF-D958DE4ACA63}" uniqueName="P1075269">
      <xmlPr mapId="1" xpath="/TFI-IZD-POD/IFP-TFI-IZD-POD-E_1000976/P1075269" xmlDataType="decimal"/>
    </xmlCellPr>
  </singleXmlCell>
  <singleXmlCell id="185" xr6:uid="{9ACE081F-7BA7-443F-8740-FFF31AC7B7C5}" r="H99" connectionId="0">
    <xmlCellPr id="1" xr6:uid="{74EBBC46-D41F-43D9-BEAB-83999EEC13D2}" uniqueName="P1075270">
      <xmlPr mapId="1" xpath="/TFI-IZD-POD/IFP-TFI-IZD-POD-E_1000976/P1075270" xmlDataType="decimal"/>
    </xmlCellPr>
  </singleXmlCell>
  <singleXmlCell id="186" xr6:uid="{57DC45DB-29B4-4215-8956-128A711C0950}" r="I99" connectionId="0">
    <xmlCellPr id="1" xr6:uid="{81635129-93F4-4871-B3D5-1B20AED0677E}" uniqueName="P1075271">
      <xmlPr mapId="1" xpath="/TFI-IZD-POD/IFP-TFI-IZD-POD-E_1000976/P1075271" xmlDataType="decimal"/>
    </xmlCellPr>
  </singleXmlCell>
  <singleXmlCell id="187" xr6:uid="{AC89D691-5FDE-4B2C-8A8A-B257965177C7}" r="H100" connectionId="0">
    <xmlCellPr id="1" xr6:uid="{6D940D52-0C5D-4417-81E6-91A8B148D197}" uniqueName="P1075272">
      <xmlPr mapId="1" xpath="/TFI-IZD-POD/IFP-TFI-IZD-POD-E_1000976/P1075272" xmlDataType="decimal"/>
    </xmlCellPr>
  </singleXmlCell>
  <singleXmlCell id="188" xr6:uid="{044064D1-3400-4814-A32B-5F76D1C46FFD}" r="I100" connectionId="0">
    <xmlCellPr id="1" xr6:uid="{4B9A7A26-317B-4CD3-BF0C-B52E452939D5}" uniqueName="P1075273">
      <xmlPr mapId="1" xpath="/TFI-IZD-POD/IFP-TFI-IZD-POD-E_1000976/P1075273" xmlDataType="decimal"/>
    </xmlCellPr>
  </singleXmlCell>
  <singleXmlCell id="189" xr6:uid="{BC1934BB-5472-4A61-A159-1CE26A804A84}" r="H101" connectionId="0">
    <xmlCellPr id="1" xr6:uid="{5B42CB0D-911B-49D9-A3DC-88A4E6CFB9AF}" uniqueName="P1075274">
      <xmlPr mapId="1" xpath="/TFI-IZD-POD/IFP-TFI-IZD-POD-E_1000976/P1075274" xmlDataType="decimal"/>
    </xmlCellPr>
  </singleXmlCell>
  <singleXmlCell id="190" xr6:uid="{60755298-62C1-40E2-A713-46F4872D67EF}" r="I101" connectionId="0">
    <xmlCellPr id="1" xr6:uid="{B0F3A205-6AB3-4DDC-95D7-7A2CDBA7FDBA}" uniqueName="P1075275">
      <xmlPr mapId="1" xpath="/TFI-IZD-POD/IFP-TFI-IZD-POD-E_1000976/P1075275" xmlDataType="decimal"/>
    </xmlCellPr>
  </singleXmlCell>
  <singleXmlCell id="191" xr6:uid="{5615FE4D-5D4B-469E-9B0C-02A4BC347E65}" r="H102" connectionId="0">
    <xmlCellPr id="1" xr6:uid="{433DE9FF-D7BA-45F3-987E-FEAB5A52326E}" uniqueName="P1075276">
      <xmlPr mapId="1" xpath="/TFI-IZD-POD/IFP-TFI-IZD-POD-E_1000976/P1075276" xmlDataType="decimal"/>
    </xmlCellPr>
  </singleXmlCell>
  <singleXmlCell id="192" xr6:uid="{B52913EB-005A-4C44-87DC-3C8CF570B938}" r="I102" connectionId="0">
    <xmlCellPr id="1" xr6:uid="{F22B1206-C6FE-4C62-8341-0EA7E4C10E27}" uniqueName="P1075277">
      <xmlPr mapId="1" xpath="/TFI-IZD-POD/IFP-TFI-IZD-POD-E_1000976/P1075277" xmlDataType="decimal"/>
    </xmlCellPr>
  </singleXmlCell>
  <singleXmlCell id="193" xr6:uid="{18366DC6-287A-474A-BD99-4F03113B4330}" r="H103" connectionId="0">
    <xmlCellPr id="1" xr6:uid="{BB99FFCA-3D40-4480-804E-C9EF4441F8C2}" uniqueName="P1075278">
      <xmlPr mapId="1" xpath="/TFI-IZD-POD/IFP-TFI-IZD-POD-E_1000976/P1075278" xmlDataType="decimal"/>
    </xmlCellPr>
  </singleXmlCell>
  <singleXmlCell id="194" xr6:uid="{B9B151B9-63A8-407A-9411-7FA3C902EBF7}" r="I103" connectionId="0">
    <xmlCellPr id="1" xr6:uid="{6DE3BFB8-44C8-4578-B810-0A913121133E}" uniqueName="P1075279">
      <xmlPr mapId="1" xpath="/TFI-IZD-POD/IFP-TFI-IZD-POD-E_1000976/P1075279" xmlDataType="decimal"/>
    </xmlCellPr>
  </singleXmlCell>
  <singleXmlCell id="195" xr6:uid="{06380290-1A5A-409D-AA21-28BDF18A72C4}" r="H104" connectionId="0">
    <xmlCellPr id="1" xr6:uid="{2E8F051F-3E5F-47D1-9A1F-C8F2D843CA0A}" uniqueName="P1075280">
      <xmlPr mapId="1" xpath="/TFI-IZD-POD/IFP-TFI-IZD-POD-E_1000976/P1075280" xmlDataType="decimal"/>
    </xmlCellPr>
  </singleXmlCell>
  <singleXmlCell id="196" xr6:uid="{0C62C8B0-35F0-46BF-A760-7BB7F7468167}" r="I104" connectionId="0">
    <xmlCellPr id="1" xr6:uid="{1A9D7F7E-BFAF-41FB-877D-4837B3A7EE09}" uniqueName="P1075281">
      <xmlPr mapId="1" xpath="/TFI-IZD-POD/IFP-TFI-IZD-POD-E_1000976/P1075281" xmlDataType="decimal"/>
    </xmlCellPr>
  </singleXmlCell>
  <singleXmlCell id="197" xr6:uid="{23C4A12E-C50E-4C50-8D3F-DEA819A043DA}" r="H105" connectionId="0">
    <xmlCellPr id="1" xr6:uid="{4A138CB1-0152-4BC2-8B22-0AAEFF464EA8}" uniqueName="P1075282">
      <xmlPr mapId="1" xpath="/TFI-IZD-POD/IFP-TFI-IZD-POD-E_1000976/P1075282" xmlDataType="decimal"/>
    </xmlCellPr>
  </singleXmlCell>
  <singleXmlCell id="198" xr6:uid="{37BCCC0C-AF04-43E7-8A01-1B69E2E9075B}" r="I105" connectionId="0">
    <xmlCellPr id="1" xr6:uid="{3E0EC13F-EC06-4E01-91B2-E971D1607CA0}" uniqueName="P1075283">
      <xmlPr mapId="1" xpath="/TFI-IZD-POD/IFP-TFI-IZD-POD-E_1000976/P1075283" xmlDataType="decimal"/>
    </xmlCellPr>
  </singleXmlCell>
  <singleXmlCell id="199" xr6:uid="{948E014A-74DA-4CFE-A19C-0F38D268F178}" r="H106" connectionId="0">
    <xmlCellPr id="1" xr6:uid="{69AD3A5E-EA3F-48FB-B65B-363EC72B3B60}" uniqueName="P1075284">
      <xmlPr mapId="1" xpath="/TFI-IZD-POD/IFP-TFI-IZD-POD-E_1000976/P1075284" xmlDataType="decimal"/>
    </xmlCellPr>
  </singleXmlCell>
  <singleXmlCell id="200" xr6:uid="{3038E50A-C325-4529-9425-20B5C8F98D0B}" r="I106" connectionId="0">
    <xmlCellPr id="1" xr6:uid="{43C59339-0089-4E1C-9620-A5FBC7E69190}" uniqueName="P1075285">
      <xmlPr mapId="1" xpath="/TFI-IZD-POD/IFP-TFI-IZD-POD-E_1000976/P1075285" xmlDataType="decimal"/>
    </xmlCellPr>
  </singleXmlCell>
  <singleXmlCell id="201" xr6:uid="{D1945C36-2E64-4591-8FCB-07A876F36E18}" r="H107" connectionId="0">
    <xmlCellPr id="1" xr6:uid="{59AF9BC3-CEA8-4008-ADC2-77A2A48A1C1F}" uniqueName="P1075286">
      <xmlPr mapId="1" xpath="/TFI-IZD-POD/IFP-TFI-IZD-POD-E_1000976/P1075286" xmlDataType="decimal"/>
    </xmlCellPr>
  </singleXmlCell>
  <singleXmlCell id="202" xr6:uid="{F58AF3BE-EAF4-435A-91D2-97BC68714923}" r="I107" connectionId="0">
    <xmlCellPr id="1" xr6:uid="{12C33795-0D8A-4B10-9973-4B23A5502E68}" uniqueName="P1075287">
      <xmlPr mapId="1" xpath="/TFI-IZD-POD/IFP-TFI-IZD-POD-E_1000976/P1075287" xmlDataType="decimal"/>
    </xmlCellPr>
  </singleXmlCell>
  <singleXmlCell id="203" xr6:uid="{6FE89216-0B25-4599-B218-2EDFA4A0B16E}" r="H108" connectionId="0">
    <xmlCellPr id="1" xr6:uid="{32E13FC1-F6BD-47E6-8138-A4830805719F}" uniqueName="P1075288">
      <xmlPr mapId="1" xpath="/TFI-IZD-POD/IFP-TFI-IZD-POD-E_1000976/P1075288" xmlDataType="decimal"/>
    </xmlCellPr>
  </singleXmlCell>
  <singleXmlCell id="204" xr6:uid="{D619E1F2-0009-4427-A7D0-E685A9D16818}" r="I108" connectionId="0">
    <xmlCellPr id="1" xr6:uid="{BE2DE6A2-348C-4643-A97F-8BE989ED67C2}" uniqueName="P1075289">
      <xmlPr mapId="1" xpath="/TFI-IZD-POD/IFP-TFI-IZD-POD-E_1000976/P1075289" xmlDataType="decimal"/>
    </xmlCellPr>
  </singleXmlCell>
  <singleXmlCell id="205" xr6:uid="{1D32F0F9-1234-4D37-823F-CF35AF722AE7}" r="H109" connectionId="0">
    <xmlCellPr id="1" xr6:uid="{4B1B7C3F-6D37-4EA6-BE73-CB901ADE6C8B}" uniqueName="P1075290">
      <xmlPr mapId="1" xpath="/TFI-IZD-POD/IFP-TFI-IZD-POD-E_1000976/P1075290" xmlDataType="decimal"/>
    </xmlCellPr>
  </singleXmlCell>
  <singleXmlCell id="206" xr6:uid="{020F99F9-A46D-4BBB-9728-572438468780}" r="I109" connectionId="0">
    <xmlCellPr id="1" xr6:uid="{5DB5CD68-086E-4A3E-BE1C-6DAABBF91CBC}" uniqueName="P1075291">
      <xmlPr mapId="1" xpath="/TFI-IZD-POD/IFP-TFI-IZD-POD-E_1000976/P1075291" xmlDataType="decimal"/>
    </xmlCellPr>
  </singleXmlCell>
  <singleXmlCell id="207" xr6:uid="{5E0196DD-4BF1-4FDE-8D21-01904383BFE1}" r="H110" connectionId="0">
    <xmlCellPr id="1" xr6:uid="{FA75561C-809E-41F6-8F14-598638A44624}" uniqueName="P1075292">
      <xmlPr mapId="1" xpath="/TFI-IZD-POD/IFP-TFI-IZD-POD-E_1000976/P1075292" xmlDataType="decimal"/>
    </xmlCellPr>
  </singleXmlCell>
  <singleXmlCell id="208" xr6:uid="{138CE4B1-1EE2-4F2B-8FCD-6D190A7AE8FF}" r="I110" connectionId="0">
    <xmlCellPr id="1" xr6:uid="{DC902C14-A325-4901-BDAA-1194D2FA89F9}" uniqueName="P1075293">
      <xmlPr mapId="1" xpath="/TFI-IZD-POD/IFP-TFI-IZD-POD-E_1000976/P1075293" xmlDataType="decimal"/>
    </xmlCellPr>
  </singleXmlCell>
  <singleXmlCell id="209" xr6:uid="{635A18B4-0D5C-44CB-A486-62CA87BFD901}" r="H111" connectionId="0">
    <xmlCellPr id="1" xr6:uid="{F8D673A6-5726-4DC4-A44C-577F937B176F}" uniqueName="P1075294">
      <xmlPr mapId="1" xpath="/TFI-IZD-POD/IFP-TFI-IZD-POD-E_1000976/P1075294" xmlDataType="decimal"/>
    </xmlCellPr>
  </singleXmlCell>
  <singleXmlCell id="210" xr6:uid="{51296715-12AB-466D-87C4-4D0EB11B0135}" r="I111" connectionId="0">
    <xmlCellPr id="1" xr6:uid="{31A3145E-2BB9-4C44-9138-C1A3CBB3DA60}" uniqueName="P1075295">
      <xmlPr mapId="1" xpath="/TFI-IZD-POD/IFP-TFI-IZD-POD-E_1000976/P1075295" xmlDataType="decimal"/>
    </xmlCellPr>
  </singleXmlCell>
  <singleXmlCell id="211" xr6:uid="{83AC1AF9-057A-457F-8C6A-105E25368363}" r="H112" connectionId="0">
    <xmlCellPr id="1" xr6:uid="{C005B3F7-E057-4319-94F3-9D33FFB28978}" uniqueName="P1075296">
      <xmlPr mapId="1" xpath="/TFI-IZD-POD/IFP-TFI-IZD-POD-E_1000976/P1075296" xmlDataType="decimal"/>
    </xmlCellPr>
  </singleXmlCell>
  <singleXmlCell id="212" xr6:uid="{BB49081C-3C5C-426D-AF95-0A2EBAF3174A}" r="I112" connectionId="0">
    <xmlCellPr id="1" xr6:uid="{CA52F756-0A34-4F9E-BA85-9DDCE460D4AB}" uniqueName="P1075297">
      <xmlPr mapId="1" xpath="/TFI-IZD-POD/IFP-TFI-IZD-POD-E_1000976/P1075297" xmlDataType="decimal"/>
    </xmlCellPr>
  </singleXmlCell>
  <singleXmlCell id="213" xr6:uid="{49DE075E-EBF3-4D8C-82F5-066BD83965FF}" r="H113" connectionId="0">
    <xmlCellPr id="1" xr6:uid="{9354BD91-7DCF-4BCF-9B08-183A9F0BA5BB}" uniqueName="P1075298">
      <xmlPr mapId="1" xpath="/TFI-IZD-POD/IFP-TFI-IZD-POD-E_1000976/P1075298" xmlDataType="decimal"/>
    </xmlCellPr>
  </singleXmlCell>
  <singleXmlCell id="214" xr6:uid="{6F95C4F5-F621-48E6-8EAC-6BB13A4B9AA1}" r="I113" connectionId="0">
    <xmlCellPr id="1" xr6:uid="{CF25564E-3049-4BC1-81E4-0E9738C68A25}" uniqueName="P1075299">
      <xmlPr mapId="1" xpath="/TFI-IZD-POD/IFP-TFI-IZD-POD-E_1000976/P1075299" xmlDataType="decimal"/>
    </xmlCellPr>
  </singleXmlCell>
  <singleXmlCell id="215" xr6:uid="{F88DE2F8-7B80-4E82-BD4B-A96FF6B5BD03}" r="H114" connectionId="0">
    <xmlCellPr id="1" xr6:uid="{32A392C6-2E07-4DAF-9B37-04D1CD7AC3F5}" uniqueName="P1075300">
      <xmlPr mapId="1" xpath="/TFI-IZD-POD/IFP-TFI-IZD-POD-E_1000976/P1075300" xmlDataType="decimal"/>
    </xmlCellPr>
  </singleXmlCell>
  <singleXmlCell id="216" xr6:uid="{0F4CDB64-8B32-457B-A4E8-C06F3D411994}" r="I114" connectionId="0">
    <xmlCellPr id="1" xr6:uid="{B9163AE5-160E-4775-9663-248F96B7EAD3}" uniqueName="P1075301">
      <xmlPr mapId="1" xpath="/TFI-IZD-POD/IFP-TFI-IZD-POD-E_1000976/P1075301" xmlDataType="decimal"/>
    </xmlCellPr>
  </singleXmlCell>
  <singleXmlCell id="217" xr6:uid="{5EBE44B6-9A11-4297-A4C3-8917E22CFB2E}" r="H115" connectionId="0">
    <xmlCellPr id="1" xr6:uid="{640A7B7C-7C40-4913-8617-96726C054A50}" uniqueName="P1075302">
      <xmlPr mapId="1" xpath="/TFI-IZD-POD/IFP-TFI-IZD-POD-E_1000976/P1075302" xmlDataType="decimal"/>
    </xmlCellPr>
  </singleXmlCell>
  <singleXmlCell id="218" xr6:uid="{AAB7347F-0797-4AD9-BFBC-7AF8022B1B4C}" r="I115" connectionId="0">
    <xmlCellPr id="1" xr6:uid="{AAFB133C-78B3-4C28-A920-143775FE55BD}" uniqueName="P1075303">
      <xmlPr mapId="1" xpath="/TFI-IZD-POD/IFP-TFI-IZD-POD-E_1000976/P1075303" xmlDataType="decimal"/>
    </xmlCellPr>
  </singleXmlCell>
  <singleXmlCell id="219" xr6:uid="{8467B278-42A2-434C-A581-63171E82E4BD}" r="H116" connectionId="0">
    <xmlCellPr id="1" xr6:uid="{A1D441C9-75B3-4A03-901B-57D39622CDFB}" uniqueName="P1075304">
      <xmlPr mapId="1" xpath="/TFI-IZD-POD/IFP-TFI-IZD-POD-E_1000976/P1075304" xmlDataType="decimal"/>
    </xmlCellPr>
  </singleXmlCell>
  <singleXmlCell id="220" xr6:uid="{AC78A635-75F1-4C63-B92E-23B5EE87A3EB}" r="I116" connectionId="0">
    <xmlCellPr id="1" xr6:uid="{99A32ACE-CA34-485C-89B8-A4AD517ED171}" uniqueName="P1075305">
      <xmlPr mapId="1" xpath="/TFI-IZD-POD/IFP-TFI-IZD-POD-E_1000976/P1075305" xmlDataType="decimal"/>
    </xmlCellPr>
  </singleXmlCell>
  <singleXmlCell id="221" xr6:uid="{EA9E8C38-AC26-4288-873A-16C962CBB29C}" r="H117" connectionId="0">
    <xmlCellPr id="1" xr6:uid="{8FCB51CB-FCD5-435A-9CBF-D39D249BA6FD}" uniqueName="P1075306">
      <xmlPr mapId="1" xpath="/TFI-IZD-POD/IFP-TFI-IZD-POD-E_1000976/P1075306" xmlDataType="decimal"/>
    </xmlCellPr>
  </singleXmlCell>
  <singleXmlCell id="222" xr6:uid="{F24D3A8B-DDF4-4058-A0A4-2D5DF02A7BA9}" r="I117" connectionId="0">
    <xmlCellPr id="1" xr6:uid="{672992E6-6B7F-4B57-B16B-1E581D11B2EA}" uniqueName="P1075307">
      <xmlPr mapId="1" xpath="/TFI-IZD-POD/IFP-TFI-IZD-POD-E_1000976/P1075307" xmlDataType="decimal"/>
    </xmlCellPr>
  </singleXmlCell>
  <singleXmlCell id="223" xr6:uid="{7E09DF25-5F76-4072-923E-E1FE6120428F}" r="H118" connectionId="0">
    <xmlCellPr id="1" xr6:uid="{284FD83C-ADDA-4B85-A345-F2672CF5B765}" uniqueName="P1075308">
      <xmlPr mapId="1" xpath="/TFI-IZD-POD/IFP-TFI-IZD-POD-E_1000976/P1075308" xmlDataType="decimal"/>
    </xmlCellPr>
  </singleXmlCell>
  <singleXmlCell id="224" xr6:uid="{7C26F523-C497-4EA8-81DE-3BF50E3F1FFE}" r="I118" connectionId="0">
    <xmlCellPr id="1" xr6:uid="{84D737E2-9E8F-4F38-BA24-08D6F1EEA841}" uniqueName="P1075309">
      <xmlPr mapId="1" xpath="/TFI-IZD-POD/IFP-TFI-IZD-POD-E_1000976/P1075309" xmlDataType="decimal"/>
    </xmlCellPr>
  </singleXmlCell>
  <singleXmlCell id="225" xr6:uid="{E9D699D6-AD81-49A8-9023-1670EF5F0533}" r="H119" connectionId="0">
    <xmlCellPr id="1" xr6:uid="{E5BF6C76-D78E-4ABE-BDF1-E5BF598E8192}" uniqueName="P1075310">
      <xmlPr mapId="1" xpath="/TFI-IZD-POD/IFP-TFI-IZD-POD-E_1000976/P1075310" xmlDataType="decimal"/>
    </xmlCellPr>
  </singleXmlCell>
  <singleXmlCell id="226" xr6:uid="{DBAB616A-750A-4018-A377-15ECD4E2CD39}" r="I119" connectionId="0">
    <xmlCellPr id="1" xr6:uid="{6BCCB04F-DB80-47AA-94F0-D5E487B874A5}" uniqueName="P1075311">
      <xmlPr mapId="1" xpath="/TFI-IZD-POD/IFP-TFI-IZD-POD-E_1000976/P1075311" xmlDataType="decimal"/>
    </xmlCellPr>
  </singleXmlCell>
  <singleXmlCell id="227" xr6:uid="{05DFE425-B623-4CF8-BDF1-D0BE11648F10}" r="H120" connectionId="0">
    <xmlCellPr id="1" xr6:uid="{3EDC4A21-9461-4DA2-95D2-BDC59BB8ABDC}" uniqueName="P1075312">
      <xmlPr mapId="1" xpath="/TFI-IZD-POD/IFP-TFI-IZD-POD-E_1000976/P1075312" xmlDataType="decimal"/>
    </xmlCellPr>
  </singleXmlCell>
  <singleXmlCell id="228" xr6:uid="{BAE5E380-54A7-423E-A587-83E6E4A44C64}" r="I120" connectionId="0">
    <xmlCellPr id="1" xr6:uid="{9101462F-E687-40F2-BB50-154CE0E7396A}" uniqueName="P1075313">
      <xmlPr mapId="1" xpath="/TFI-IZD-POD/IFP-TFI-IZD-POD-E_1000976/P1075313" xmlDataType="decimal"/>
    </xmlCellPr>
  </singleXmlCell>
  <singleXmlCell id="229" xr6:uid="{DA54BAE9-4D70-4F83-A481-C938C88F7440}" r="H121" connectionId="0">
    <xmlCellPr id="1" xr6:uid="{2D5E9958-7A6C-4DC8-96A4-44615FCD078E}" uniqueName="P1075314">
      <xmlPr mapId="1" xpath="/TFI-IZD-POD/IFP-TFI-IZD-POD-E_1000976/P1075314" xmlDataType="decimal"/>
    </xmlCellPr>
  </singleXmlCell>
  <singleXmlCell id="230" xr6:uid="{5CBEF923-5341-4BEC-B9A7-1A3395940FB1}" r="I121" connectionId="0">
    <xmlCellPr id="1" xr6:uid="{3C700B10-3F30-44FE-9F41-02A66806DC3C}" uniqueName="P1075315">
      <xmlPr mapId="1" xpath="/TFI-IZD-POD/IFP-TFI-IZD-POD-E_1000976/P1075315" xmlDataType="decimal"/>
    </xmlCellPr>
  </singleXmlCell>
  <singleXmlCell id="231" xr6:uid="{843DBCE9-051B-404B-8C96-DEECD2025AD7}" r="H122" connectionId="0">
    <xmlCellPr id="1" xr6:uid="{08699B5C-7AB8-4D09-BFC4-F55585A35512}" uniqueName="P1075316">
      <xmlPr mapId="1" xpath="/TFI-IZD-POD/IFP-TFI-IZD-POD-E_1000976/P1075316" xmlDataType="decimal"/>
    </xmlCellPr>
  </singleXmlCell>
  <singleXmlCell id="232" xr6:uid="{3C7E61B7-0D58-40A0-8B72-96F667C4449A}" r="I122" connectionId="0">
    <xmlCellPr id="1" xr6:uid="{36D464EE-2C4F-4EB8-95DD-8E638FBEFC6F}" uniqueName="P1075317">
      <xmlPr mapId="1" xpath="/TFI-IZD-POD/IFP-TFI-IZD-POD-E_1000976/P1075317" xmlDataType="decimal"/>
    </xmlCellPr>
  </singleXmlCell>
  <singleXmlCell id="233" xr6:uid="{DF4074BE-77FE-4B81-A2FF-0EF2F9CF7B07}" r="H123" connectionId="0">
    <xmlCellPr id="1" xr6:uid="{1415B0DA-B703-4325-B01E-1A069774C44C}" uniqueName="P1075318">
      <xmlPr mapId="1" xpath="/TFI-IZD-POD/IFP-TFI-IZD-POD-E_1000976/P1075318" xmlDataType="decimal"/>
    </xmlCellPr>
  </singleXmlCell>
  <singleXmlCell id="234" xr6:uid="{46BE454B-C89A-48C1-B8E2-2535751B3F3F}" r="I123" connectionId="0">
    <xmlCellPr id="1" xr6:uid="{200214CA-808C-40CA-8D1F-5CB3E5AFEE6B}" uniqueName="P1075319">
      <xmlPr mapId="1" xpath="/TFI-IZD-POD/IFP-TFI-IZD-POD-E_1000976/P1075319" xmlDataType="decimal"/>
    </xmlCellPr>
  </singleXmlCell>
  <singleXmlCell id="235" xr6:uid="{36C4FC35-F10C-449F-91A3-5D7E4ED10B4A}" r="H124" connectionId="0">
    <xmlCellPr id="1" xr6:uid="{58CDCD32-4EE5-4D90-9CB1-B6A34B5D32F1}" uniqueName="P1075320">
      <xmlPr mapId="1" xpath="/TFI-IZD-POD/IFP-TFI-IZD-POD-E_1000976/P1075320" xmlDataType="decimal"/>
    </xmlCellPr>
  </singleXmlCell>
  <singleXmlCell id="236" xr6:uid="{3AEC34AA-5764-483B-92F5-85DFA066FDD8}" r="I124" connectionId="0">
    <xmlCellPr id="1" xr6:uid="{B626E510-795B-44F4-8336-F5AEB1C0D526}" uniqueName="P1075321">
      <xmlPr mapId="1" xpath="/TFI-IZD-POD/IFP-TFI-IZD-POD-E_1000976/P1075321" xmlDataType="decimal"/>
    </xmlCellPr>
  </singleXmlCell>
  <singleXmlCell id="237" xr6:uid="{75C55F57-05D8-4C17-9567-727F550A2323}" r="H125" connectionId="0">
    <xmlCellPr id="1" xr6:uid="{2BD7169F-8764-4CFF-9C3B-2CC7D77128DD}" uniqueName="P1075322">
      <xmlPr mapId="1" xpath="/TFI-IZD-POD/IFP-TFI-IZD-POD-E_1000976/P1075322" xmlDataType="decimal"/>
    </xmlCellPr>
  </singleXmlCell>
  <singleXmlCell id="238" xr6:uid="{D9123479-C143-4BA8-9397-3AB9D34C4393}" r="I125" connectionId="0">
    <xmlCellPr id="1" xr6:uid="{4FEFF0B1-CF66-473A-9015-3ABB52A22E6D}" uniqueName="P1075323">
      <xmlPr mapId="1" xpath="/TFI-IZD-POD/IFP-TFI-IZD-POD-E_1000976/P1075323" xmlDataType="decimal"/>
    </xmlCellPr>
  </singleXmlCell>
  <singleXmlCell id="239" xr6:uid="{1CAD2467-2612-4CC4-8F1A-1053BE3B777C}" r="H126" connectionId="0">
    <xmlCellPr id="1" xr6:uid="{E6F99FEB-D0B0-498F-B94C-A967F384E484}" uniqueName="P1075324">
      <xmlPr mapId="1" xpath="/TFI-IZD-POD/IFP-TFI-IZD-POD-E_1000976/P1075324" xmlDataType="decimal"/>
    </xmlCellPr>
  </singleXmlCell>
  <singleXmlCell id="240" xr6:uid="{D555859E-1A41-46AD-8797-A675214E0F6B}" r="I126" connectionId="0">
    <xmlCellPr id="1" xr6:uid="{1B2396E5-5959-4E89-BEA3-5E09CB29D2D5}" uniqueName="P1075325">
      <xmlPr mapId="1" xpath="/TFI-IZD-POD/IFP-TFI-IZD-POD-E_1000976/P1075325" xmlDataType="decimal"/>
    </xmlCellPr>
  </singleXmlCell>
  <singleXmlCell id="241" xr6:uid="{42825D09-9B08-40FA-A190-22556256CAA0}" r="H127" connectionId="0">
    <xmlCellPr id="1" xr6:uid="{F6125F27-E558-474B-93CB-075A959D43C3}" uniqueName="P1075326">
      <xmlPr mapId="1" xpath="/TFI-IZD-POD/IFP-TFI-IZD-POD-E_1000976/P1075326" xmlDataType="decimal"/>
    </xmlCellPr>
  </singleXmlCell>
  <singleXmlCell id="242" xr6:uid="{B1447BB0-2079-443C-975D-2B61A4235E06}" r="I127" connectionId="0">
    <xmlCellPr id="1" xr6:uid="{A313AF70-E623-4DE5-9AA1-4D36D953B620}" uniqueName="P1075327">
      <xmlPr mapId="1" xpath="/TFI-IZD-POD/IFP-TFI-IZD-POD-E_1000976/P1075327" xmlDataType="decimal"/>
    </xmlCellPr>
  </singleXmlCell>
  <singleXmlCell id="243" xr6:uid="{096927E8-F936-441A-8344-A132262CB61C}" r="H128" connectionId="0">
    <xmlCellPr id="1" xr6:uid="{587D0CC0-A39E-4575-B753-59C943248348}" uniqueName="P1075328">
      <xmlPr mapId="1" xpath="/TFI-IZD-POD/IFP-TFI-IZD-POD-E_1000976/P1075328" xmlDataType="decimal"/>
    </xmlCellPr>
  </singleXmlCell>
  <singleXmlCell id="244" xr6:uid="{647295AB-1E7F-4374-A815-C2211251BC4A}" r="I128" connectionId="0">
    <xmlCellPr id="1" xr6:uid="{A80FAEAC-1DC3-489F-ACC1-0A2952C7ED6F}" uniqueName="P1075329">
      <xmlPr mapId="1" xpath="/TFI-IZD-POD/IFP-TFI-IZD-POD-E_1000976/P1075329" xmlDataType="decimal"/>
    </xmlCellPr>
  </singleXmlCell>
  <singleXmlCell id="245" xr6:uid="{F181838C-2936-4756-A37C-7616EF60A04E}" r="H129" connectionId="0">
    <xmlCellPr id="1" xr6:uid="{3642908F-BCAC-4D45-B758-9094339CE298}" uniqueName="P1075330">
      <xmlPr mapId="1" xpath="/TFI-IZD-POD/IFP-TFI-IZD-POD-E_1000976/P1075330" xmlDataType="decimal"/>
    </xmlCellPr>
  </singleXmlCell>
  <singleXmlCell id="246" xr6:uid="{0CEB85EA-7076-44FE-9275-8D88ED8E9CFD}" r="I129" connectionId="0">
    <xmlCellPr id="1" xr6:uid="{3C95D3A8-FAC1-4B4F-8ED8-9F3BBA49A0F0}" uniqueName="P1075331">
      <xmlPr mapId="1" xpath="/TFI-IZD-POD/IFP-TFI-IZD-POD-E_1000976/P1075331" xmlDataType="decimal"/>
    </xmlCellPr>
  </singleXmlCell>
  <singleXmlCell id="247" xr6:uid="{9272C8CC-346A-4742-9FAB-5ACDB7F25A4E}" r="H130" connectionId="0">
    <xmlCellPr id="1" xr6:uid="{A375B2D3-2367-4F80-8E6E-88D580C60ED9}" uniqueName="P1075332">
      <xmlPr mapId="1" xpath="/TFI-IZD-POD/IFP-TFI-IZD-POD-E_1000976/P1075332" xmlDataType="decimal"/>
    </xmlCellPr>
  </singleXmlCell>
  <singleXmlCell id="248" xr6:uid="{1ABF5576-1261-48A1-924F-6F129DA3992C}" r="I130" connectionId="0">
    <xmlCellPr id="1" xr6:uid="{2761051E-439E-49B0-AE05-85C411E6E93A}" uniqueName="P1075333">
      <xmlPr mapId="1" xpath="/TFI-IZD-POD/IFP-TFI-IZD-POD-E_1000976/P1075333" xmlDataType="decimal"/>
    </xmlCellPr>
  </singleXmlCell>
  <singleXmlCell id="249" xr6:uid="{D1D7227A-E10D-428D-8E11-DA9043E872CB}" r="H131" connectionId="0">
    <xmlCellPr id="1" xr6:uid="{CA925FD4-F6EC-4C15-822B-F5108F4FD3AB}" uniqueName="P1075334">
      <xmlPr mapId="1" xpath="/TFI-IZD-POD/IFP-TFI-IZD-POD-E_1000976/P1075334" xmlDataType="decimal"/>
    </xmlCellPr>
  </singleXmlCell>
  <singleXmlCell id="250" xr6:uid="{FEBEF8DA-0158-4707-BF73-C4F478384AE7}" r="I131" connectionId="0">
    <xmlCellPr id="1" xr6:uid="{58904949-FBA6-4FDC-A51D-B8A135FCF391}" uniqueName="P1075335">
      <xmlPr mapId="1" xpath="/TFI-IZD-POD/IFP-TFI-IZD-POD-E_1000976/P1075335" xmlDataType="decimal"/>
    </xmlCellPr>
  </singleXmlCell>
  <singleXmlCell id="251" xr6:uid="{79D285B6-950E-46BD-BC3B-4B48989CC4E3}" r="H132" connectionId="0">
    <xmlCellPr id="1" xr6:uid="{0AF686E0-3EA0-487D-BFE1-36809231D9D4}" uniqueName="P1075336">
      <xmlPr mapId="1" xpath="/TFI-IZD-POD/IFP-TFI-IZD-POD-E_1000976/P1075336" xmlDataType="decimal"/>
    </xmlCellPr>
  </singleXmlCell>
  <singleXmlCell id="252" xr6:uid="{07121508-7A34-415A-9D4E-84879D94156D}" r="I132" connectionId="0">
    <xmlCellPr id="1" xr6:uid="{BA65862C-BE25-48B7-BA3B-B28B247754DE}" uniqueName="P1075337">
      <xmlPr mapId="1" xpath="/TFI-IZD-POD/IFP-TFI-IZD-POD-E_1000976/P1075337" xmlDataType="decimal"/>
    </xmlCellPr>
  </singleXmlCell>
  <singleXmlCell id="253" xr6:uid="{61BCBCBC-7A60-4F0C-8AAA-7620A0456919}" r="H133" connectionId="0">
    <xmlCellPr id="1" xr6:uid="{65EFEE49-B0CD-4826-8A2B-FCF8308B7E27}" uniqueName="P1075338">
      <xmlPr mapId="1" xpath="/TFI-IZD-POD/IFP-TFI-IZD-POD-E_1000976/P1075338" xmlDataType="decimal"/>
    </xmlCellPr>
  </singleXmlCell>
  <singleXmlCell id="254" xr6:uid="{C2242638-8991-41DA-88DD-D56BB60DFCF6}" r="I133" connectionId="0">
    <xmlCellPr id="1" xr6:uid="{E94CC98F-4481-415D-8515-F057B25CC08D}" uniqueName="P1075339">
      <xmlPr mapId="1" xpath="/TFI-IZD-POD/IFP-TFI-IZD-POD-E_1000976/P1075339" xmlDataType="decimal"/>
    </xmlCellPr>
  </singleXmlCell>
  <singleXmlCell id="255" xr6:uid="{7B5F0086-523F-427A-82A9-257A5322B15C}" r="H134" connectionId="0">
    <xmlCellPr id="1" xr6:uid="{0EFCFBEC-67BD-4B3F-AD06-0CC51F48067A}" uniqueName="P1075340">
      <xmlPr mapId="1" xpath="/TFI-IZD-POD/IFP-TFI-IZD-POD-E_1000976/P1075340" xmlDataType="decimal"/>
    </xmlCellPr>
  </singleXmlCell>
  <singleXmlCell id="256" xr6:uid="{96C2BC30-0DE4-4D5D-B2D1-2E0CAC583E79}" r="I134" connectionId="0">
    <xmlCellPr id="1" xr6:uid="{B4D64662-9DC6-4D8D-972C-EF516A966036}" uniqueName="P1075341">
      <xmlPr mapId="1" xpath="/TFI-IZD-POD/IFP-TFI-IZD-POD-E_1000976/P1075341" xmlDataType="decimal"/>
    </xmlCellPr>
  </singleXmlCell>
  <singleXmlCell id="257" xr6:uid="{02D72B7D-B6C5-4657-8FDD-DF905F9B8835}" r="H135" connectionId="0">
    <xmlCellPr id="1" xr6:uid="{524A51C7-D605-487A-A66B-FED6A9851F54}" uniqueName="P1075342">
      <xmlPr mapId="1" xpath="/TFI-IZD-POD/IFP-TFI-IZD-POD-E_1000976/P1075342" xmlDataType="decimal"/>
    </xmlCellPr>
  </singleXmlCell>
  <singleXmlCell id="258" xr6:uid="{0BE541BB-CAD8-447B-B458-DC7F482BCD1F}" r="I135" connectionId="0">
    <xmlCellPr id="1" xr6:uid="{ADE356F2-97F3-45CD-8E71-E3190348A4F0}" uniqueName="P1075343">
      <xmlPr mapId="1" xpath="/TFI-IZD-POD/IFP-TFI-IZD-POD-E_1000976/P1075343" xmlDataType="decimal"/>
    </xmlCellPr>
  </singleXmlCell>
  <singleXmlCell id="56" xr6:uid="{42BBBBFB-53FA-48C3-B476-5FE019B05DA2}" r="I33" connectionId="0">
    <xmlCellPr id="1" xr6:uid="{75F1EB31-B18D-478D-94B1-84A9504B8166}" uniqueName="P1074956">
      <xmlPr mapId="1" xpath="/TFI-IZD-POD/IFP-TFI-IZD-POD-E_1000976/P1074956" xmlDataType="decimal"/>
    </xmlCellPr>
  </singleXmlCell>
  <singleXmlCell id="58" xr6:uid="{0E60E99B-1C6F-4437-953A-49153AFF10A8}" r="I34" connectionId="0">
    <xmlCellPr id="1" xr6:uid="{22848FAC-5C93-4EA2-869D-222C92E03B52}" uniqueName="P1074960">
      <xmlPr mapId="1" xpath="/TFI-IZD-POD/IFP-TFI-IZD-POD-E_1000976/P1074960" xmlDataType="decimal"/>
    </xmlCellPr>
  </singleXmlCell>
  <singleXmlCell id="60" xr6:uid="{924DB922-233D-494F-852C-219147E00A12}" r="I35" connectionId="0">
    <xmlCellPr id="1" xr6:uid="{69B59074-DA6F-4696-AEB5-3FB64C67CB93}" uniqueName="P1074964">
      <xmlPr mapId="1" xpath="/TFI-IZD-POD/IFP-TFI-IZD-POD-E_1000976/P1074964" xmlDataType="decimal"/>
    </xmlCellPr>
  </singleXmlCell>
  <singleXmlCell id="62" xr6:uid="{38BBD8E2-1276-4EBB-8E0E-94CF99C7436D}" r="I36" connectionId="0">
    <xmlCellPr id="1" xr6:uid="{61A886CE-33ED-46C2-942B-A50979BF86B8}" uniqueName="P1074925">
      <xmlPr mapId="1" xpath="/TFI-IZD-POD/IFP-TFI-IZD-POD-E_1000976/P1074925" xmlDataType="decimal"/>
    </xmlCellPr>
  </singleXmlCell>
  <singleXmlCell id="64" xr6:uid="{6D827465-FB5B-4250-987A-5A655F4AC695}" r="I37" connectionId="0">
    <xmlCellPr id="1" xr6:uid="{2D7E2E49-5292-457B-90AF-75BCEFC4BD8C}" uniqueName="P1084407">
      <xmlPr mapId="1" xpath="/TFI-IZD-POD/IFP-TFI-IZD-POD-E_1000976/P1084407" xmlDataType="decimal"/>
    </xmlCellPr>
  </singleXmlCell>
  <singleXmlCell id="70" xr6:uid="{D0F9864B-5660-4AB9-996B-C89CE07E8290}" r="I40" connectionId="0">
    <xmlCellPr id="1" xr6:uid="{5494937B-2329-4F37-AD8C-E1FCB57820E8}" uniqueName="P1074983">
      <xmlPr mapId="1" xpath="/TFI-IZD-POD/IFP-TFI-IZD-POD-E_1000976/P1074983" xmlDataType="decimal"/>
    </xmlCellPr>
  </singleXmlCell>
  <singleXmlCell id="72" xr6:uid="{605278D7-158E-4E07-A504-A272E160ABFD}" r="I41" connectionId="0">
    <xmlCellPr id="1" xr6:uid="{E2DD5A86-C114-4825-BE8C-074499BD6392}" uniqueName="P1074987">
      <xmlPr mapId="1" xpath="/TFI-IZD-POD/IFP-TFI-IZD-POD-E_1000976/P1074987" xmlDataType="decimal"/>
    </xmlCellPr>
  </singleXmlCell>
  <singleXmlCell id="74" xr6:uid="{3CA6E040-B2C9-422F-AE62-D1CCCC79D0C4}" r="I42" connectionId="0">
    <xmlCellPr id="1" xr6:uid="{005B8A73-EABF-49CD-B676-E64D680B038D}" uniqueName="P1074991">
      <xmlPr mapId="1" xpath="/TFI-IZD-POD/IFP-TFI-IZD-POD-E_1000976/P1074991" xmlDataType="decimal"/>
    </xmlCellPr>
  </singleXmlCell>
  <singleXmlCell id="76" xr6:uid="{A4EF70B1-F368-4369-B14E-BC2759A861CC}" r="I43" connectionId="0">
    <xmlCellPr id="1" xr6:uid="{E055B35E-5214-4A9B-B697-2C1C8CDE45BA}" uniqueName="P1074997">
      <xmlPr mapId="1" xpath="/TFI-IZD-POD/IFP-TFI-IZD-POD-E_1000976/P1074997" xmlDataType="decimal"/>
    </xmlCellPr>
  </singleXmlCell>
</singleXmlCells>
</file>

<file path=xl/tables/tableSingleCells3.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59" xr6:uid="{982C513D-09B3-4DBB-B4C5-CEF4339AE841}" r="H8" connectionId="0">
    <xmlCellPr id="1" xr6:uid="{96955436-8322-477D-AD92-2EB2645B4A28}" uniqueName="P1076024">
      <xmlPr mapId="1" xpath="/TFI-IZD-POD/ISD-TFI-IZD-POD-E_1000979/P1076024" xmlDataType="decimal"/>
    </xmlCellPr>
  </singleXmlCell>
  <singleXmlCell id="260" xr6:uid="{0042A8F8-3363-42AA-B9EA-BDA8573E7573}" r="I8" connectionId="0">
    <xmlCellPr id="1" xr6:uid="{9E5EAAFB-AFC3-41D9-8749-40A886E7F2DE}" uniqueName="P1082291">
      <xmlPr mapId="1" xpath="/TFI-IZD-POD/ISD-TFI-IZD-POD-E_1000979/P1082291" xmlDataType="decimal"/>
    </xmlCellPr>
  </singleXmlCell>
  <singleXmlCell id="261" xr6:uid="{1B6E91D2-0E97-421B-91D1-C74E39EAB14F}" r="J8" connectionId="0">
    <xmlCellPr id="1" xr6:uid="{CC3FA6A4-68E8-4EDA-B9A3-41B60282E3DB}" uniqueName="P1076032">
      <xmlPr mapId="1" xpath="/TFI-IZD-POD/ISD-TFI-IZD-POD-E_1000979/P1076032" xmlDataType="decimal"/>
    </xmlCellPr>
  </singleXmlCell>
  <singleXmlCell id="262" xr6:uid="{ED5E5D52-3E85-4284-8751-1FA10DB0273D}" r="K8" connectionId="0">
    <xmlCellPr id="1" xr6:uid="{E0E7B108-C34D-4A01-A400-0DC64E3FF69F}" uniqueName="P1082293">
      <xmlPr mapId="1" xpath="/TFI-IZD-POD/ISD-TFI-IZD-POD-E_1000979/P1082293" xmlDataType="decimal"/>
    </xmlCellPr>
  </singleXmlCell>
  <singleXmlCell id="263" xr6:uid="{454344AC-2C64-420F-9963-2783E10CA489}" r="H9" connectionId="0">
    <xmlCellPr id="1" xr6:uid="{C16456EC-7180-4E1D-B407-65C2144B060D}" uniqueName="P1076039">
      <xmlPr mapId="1" xpath="/TFI-IZD-POD/ISD-TFI-IZD-POD-E_1000979/P1076039" xmlDataType="decimal"/>
    </xmlCellPr>
  </singleXmlCell>
  <singleXmlCell id="264" xr6:uid="{1FDFA2AD-D46E-40EC-AEFE-59B57CB697D1}" r="I9" connectionId="0">
    <xmlCellPr id="1" xr6:uid="{DC3F9A22-931C-4F0B-8ACC-F419FF7C6EEB}" uniqueName="P1082294">
      <xmlPr mapId="1" xpath="/TFI-IZD-POD/ISD-TFI-IZD-POD-E_1000979/P1082294" xmlDataType="decimal"/>
    </xmlCellPr>
  </singleXmlCell>
  <singleXmlCell id="265" xr6:uid="{EF02DD57-81A6-409D-AC8C-4720EAEFA71B}" r="J9" connectionId="0">
    <xmlCellPr id="1" xr6:uid="{9A93F4A5-883D-4A3A-9BEE-0CCBF0C8E612}" uniqueName="P1076041">
      <xmlPr mapId="1" xpath="/TFI-IZD-POD/ISD-TFI-IZD-POD-E_1000979/P1076041" xmlDataType="decimal"/>
    </xmlCellPr>
  </singleXmlCell>
  <singleXmlCell id="266" xr6:uid="{13B8F50C-BC05-4918-BFD7-02138C002660}" r="K9" connectionId="0">
    <xmlCellPr id="1" xr6:uid="{0D0A9C79-468D-404F-8EEF-78276821149F}" uniqueName="P1082296">
      <xmlPr mapId="1" xpath="/TFI-IZD-POD/ISD-TFI-IZD-POD-E_1000979/P1082296" xmlDataType="decimal"/>
    </xmlCellPr>
  </singleXmlCell>
  <singleXmlCell id="267" xr6:uid="{1B3D0B8C-2B2A-4CE7-8580-1023DC0DF29A}" r="H10" connectionId="0">
    <xmlCellPr id="1" xr6:uid="{438E26A4-25D3-466E-B570-70A0CD4AD171}" uniqueName="P1076043">
      <xmlPr mapId="1" xpath="/TFI-IZD-POD/ISD-TFI-IZD-POD-E_1000979/P1076043" xmlDataType="decimal"/>
    </xmlCellPr>
  </singleXmlCell>
  <singleXmlCell id="268" xr6:uid="{130CF1FD-C4A1-4E0D-8B55-CDCB326170C5}" r="I10" connectionId="0">
    <xmlCellPr id="1" xr6:uid="{705E1602-7A38-4A8C-82B6-550485CD5080}" uniqueName="P1082297">
      <xmlPr mapId="1" xpath="/TFI-IZD-POD/ISD-TFI-IZD-POD-E_1000979/P1082297" xmlDataType="decimal"/>
    </xmlCellPr>
  </singleXmlCell>
  <singleXmlCell id="269" xr6:uid="{2FA8E18A-E527-4598-9E8F-CBB1DEFADA8F}" r="J10" connectionId="0">
    <xmlCellPr id="1" xr6:uid="{8FA29490-2318-4795-A55F-8AEDA894DDD4}" uniqueName="P1076046">
      <xmlPr mapId="1" xpath="/TFI-IZD-POD/ISD-TFI-IZD-POD-E_1000979/P1076046" xmlDataType="decimal"/>
    </xmlCellPr>
  </singleXmlCell>
  <singleXmlCell id="270" xr6:uid="{2F381A91-E61E-4FDE-93D3-0EA2C14BD698}" r="K10" connectionId="0">
    <xmlCellPr id="1" xr6:uid="{BD031020-A7B8-491A-A6E2-7D58A39B8214}" uniqueName="P1082299">
      <xmlPr mapId="1" xpath="/TFI-IZD-POD/ISD-TFI-IZD-POD-E_1000979/P1082299" xmlDataType="decimal"/>
    </xmlCellPr>
  </singleXmlCell>
  <singleXmlCell id="271" xr6:uid="{91E77E95-43B7-4522-911E-C7EAD1CE5F87}" r="H11" connectionId="0">
    <xmlCellPr id="1" xr6:uid="{707AB340-5F6B-4A66-9F78-C21AAC4F1977}" uniqueName="P1076048">
      <xmlPr mapId="1" xpath="/TFI-IZD-POD/ISD-TFI-IZD-POD-E_1000979/P1076048" xmlDataType="decimal"/>
    </xmlCellPr>
  </singleXmlCell>
  <singleXmlCell id="272" xr6:uid="{8AF0D17A-B46E-4415-B7DE-EEBD8F133907}" r="I11" connectionId="0">
    <xmlCellPr id="1" xr6:uid="{1D90CFE0-3E11-4DDB-A75A-EF849B728C40}" uniqueName="P1082302">
      <xmlPr mapId="1" xpath="/TFI-IZD-POD/ISD-TFI-IZD-POD-E_1000979/P1082302" xmlDataType="decimal"/>
    </xmlCellPr>
  </singleXmlCell>
  <singleXmlCell id="273" xr6:uid="{BCC6997C-9A9C-4C10-BC46-A47F4EEEBA9D}" r="J11" connectionId="0">
    <xmlCellPr id="1" xr6:uid="{C720CBB0-0A46-404D-9565-ADFD49E6F861}" uniqueName="P1076052">
      <xmlPr mapId="1" xpath="/TFI-IZD-POD/ISD-TFI-IZD-POD-E_1000979/P1076052" xmlDataType="decimal"/>
    </xmlCellPr>
  </singleXmlCell>
  <singleXmlCell id="274" xr6:uid="{BEEE3919-33B7-4858-8E21-F01340A7C59C}" r="K11" connectionId="0">
    <xmlCellPr id="1" xr6:uid="{C23FFAAE-AD10-454A-BE25-64B5826AFDFA}" uniqueName="P1082303">
      <xmlPr mapId="1" xpath="/TFI-IZD-POD/ISD-TFI-IZD-POD-E_1000979/P1082303" xmlDataType="decimal"/>
    </xmlCellPr>
  </singleXmlCell>
  <singleXmlCell id="275" xr6:uid="{F5F13442-9E2C-46AA-8F68-20C079FFFA71}" r="H12" connectionId="0">
    <xmlCellPr id="1" xr6:uid="{D24F83B0-9D76-4D4E-A22A-98A4FC5C45E9}" uniqueName="P1076056">
      <xmlPr mapId="1" xpath="/TFI-IZD-POD/ISD-TFI-IZD-POD-E_1000979/P1076056" xmlDataType="decimal"/>
    </xmlCellPr>
  </singleXmlCell>
  <singleXmlCell id="276" xr6:uid="{004DEC47-6612-4935-9FF6-B632DCC38C20}" r="I12" connectionId="0">
    <xmlCellPr id="1" xr6:uid="{6AB3B1F5-2F5B-4B0A-8140-50E154296411}" uniqueName="P1082305">
      <xmlPr mapId="1" xpath="/TFI-IZD-POD/ISD-TFI-IZD-POD-E_1000979/P1082305" xmlDataType="decimal"/>
    </xmlCellPr>
  </singleXmlCell>
  <singleXmlCell id="277" xr6:uid="{D2360853-A5F4-43FF-8FE6-B3C13E30639B}" r="J12" connectionId="0">
    <xmlCellPr id="1" xr6:uid="{820D1B24-4A62-463D-B9FC-62BAAC9020F8}" uniqueName="P1076058">
      <xmlPr mapId="1" xpath="/TFI-IZD-POD/ISD-TFI-IZD-POD-E_1000979/P1076058" xmlDataType="decimal"/>
    </xmlCellPr>
  </singleXmlCell>
  <singleXmlCell id="278" xr6:uid="{D53AC876-EC50-4681-8721-31AD08F75F09}" r="K12" connectionId="0">
    <xmlCellPr id="1" xr6:uid="{2BE59DB3-91F2-4F5C-BBB5-FE4E4A038B13}" uniqueName="P1082307">
      <xmlPr mapId="1" xpath="/TFI-IZD-POD/ISD-TFI-IZD-POD-E_1000979/P1082307" xmlDataType="decimal"/>
    </xmlCellPr>
  </singleXmlCell>
  <singleXmlCell id="279" xr6:uid="{91BFC57A-F6AE-4F6D-A30C-D1356F809619}" r="H13" connectionId="0">
    <xmlCellPr id="1" xr6:uid="{F418C005-C4BE-426E-8004-D1C657DDF55A}" uniqueName="P1076060">
      <xmlPr mapId="1" xpath="/TFI-IZD-POD/ISD-TFI-IZD-POD-E_1000979/P1076060" xmlDataType="decimal"/>
    </xmlCellPr>
  </singleXmlCell>
  <singleXmlCell id="280" xr6:uid="{D1EDEEBB-8FC1-4D47-81A7-F0856A2BC3BE}" r="I13" connectionId="0">
    <xmlCellPr id="1" xr6:uid="{8C75C4BE-E693-4996-9323-B2715EA8F3A6}" uniqueName="P1082308">
      <xmlPr mapId="1" xpath="/TFI-IZD-POD/ISD-TFI-IZD-POD-E_1000979/P1082308" xmlDataType="decimal"/>
    </xmlCellPr>
  </singleXmlCell>
  <singleXmlCell id="281" xr6:uid="{F78CAA01-6774-4E4E-9521-2D5322CBF369}" r="J13" connectionId="0">
    <xmlCellPr id="1" xr6:uid="{C44DD221-0CF9-45E3-87F3-4B10D901A19F}" uniqueName="P1076062">
      <xmlPr mapId="1" xpath="/TFI-IZD-POD/ISD-TFI-IZD-POD-E_1000979/P1076062" xmlDataType="decimal"/>
    </xmlCellPr>
  </singleXmlCell>
  <singleXmlCell id="282" xr6:uid="{3F14606E-CCFE-47AB-83B1-0D125FA20B5D}" r="K13" connectionId="0">
    <xmlCellPr id="1" xr6:uid="{36539A31-5852-4FC3-89E4-7AB25497A001}" uniqueName="P1082310">
      <xmlPr mapId="1" xpath="/TFI-IZD-POD/ISD-TFI-IZD-POD-E_1000979/P1082310" xmlDataType="decimal"/>
    </xmlCellPr>
  </singleXmlCell>
  <singleXmlCell id="283" xr6:uid="{EDDCCFA8-FF8F-425C-AB17-649D6E2A79F0}" r="H14" connectionId="0">
    <xmlCellPr id="1" xr6:uid="{A4C7D0AF-F6AC-46BF-B0AD-1394FCBB0C4A}" uniqueName="P1076064">
      <xmlPr mapId="1" xpath="/TFI-IZD-POD/ISD-TFI-IZD-POD-E_1000979/P1076064" xmlDataType="decimal"/>
    </xmlCellPr>
  </singleXmlCell>
  <singleXmlCell id="284" xr6:uid="{CB04119C-51C1-49C9-A83C-F288D482FCE2}" r="I14" connectionId="0">
    <xmlCellPr id="1" xr6:uid="{1F918470-C8CB-4654-A088-A2AAEBC314E1}" uniqueName="P1082311">
      <xmlPr mapId="1" xpath="/TFI-IZD-POD/ISD-TFI-IZD-POD-E_1000979/P1082311" xmlDataType="decimal"/>
    </xmlCellPr>
  </singleXmlCell>
  <singleXmlCell id="285" xr6:uid="{271009CF-2A17-4F3D-BEA8-B6A75269AA20}" r="J14" connectionId="0">
    <xmlCellPr id="1" xr6:uid="{FA9422C6-277F-4BE8-A066-C150CD58FD9B}" uniqueName="P1076066">
      <xmlPr mapId="1" xpath="/TFI-IZD-POD/ISD-TFI-IZD-POD-E_1000979/P1076066" xmlDataType="decimal"/>
    </xmlCellPr>
  </singleXmlCell>
  <singleXmlCell id="286" xr6:uid="{46F1E9C9-62B7-4E99-86B3-392D6BEA8D3D}" r="K14" connectionId="0">
    <xmlCellPr id="1" xr6:uid="{B97D38D6-F892-48FC-A68A-4D7565B8E092}" uniqueName="P1082313">
      <xmlPr mapId="1" xpath="/TFI-IZD-POD/ISD-TFI-IZD-POD-E_1000979/P1082313" xmlDataType="decimal"/>
    </xmlCellPr>
  </singleXmlCell>
  <singleXmlCell id="287" xr6:uid="{ACB0F7E5-619F-48B7-9FF0-D64AD920FB43}" r="H15" connectionId="0">
    <xmlCellPr id="1" xr6:uid="{79FB6F90-2F55-4884-AB31-1898E15B119F}" uniqueName="P1076069">
      <xmlPr mapId="1" xpath="/TFI-IZD-POD/ISD-TFI-IZD-POD-E_1000979/P1076069" xmlDataType="decimal"/>
    </xmlCellPr>
  </singleXmlCell>
  <singleXmlCell id="288" xr6:uid="{D8118CD0-1CB8-43AD-998D-93C1FCD292F7}" r="I15" connectionId="0">
    <xmlCellPr id="1" xr6:uid="{A96A91D8-5F29-4971-A9A1-60DE6F499EB5}" uniqueName="P1082315">
      <xmlPr mapId="1" xpath="/TFI-IZD-POD/ISD-TFI-IZD-POD-E_1000979/P1082315" xmlDataType="decimal"/>
    </xmlCellPr>
  </singleXmlCell>
  <singleXmlCell id="289" xr6:uid="{2AEF79DB-8B81-43A3-AB4C-38C95AADF143}" r="J15" connectionId="0">
    <xmlCellPr id="1" xr6:uid="{A2DCF1CD-55F3-4ACE-AFC7-24AE709F842D}" uniqueName="P1076071">
      <xmlPr mapId="1" xpath="/TFI-IZD-POD/ISD-TFI-IZD-POD-E_1000979/P1076071" xmlDataType="decimal"/>
    </xmlCellPr>
  </singleXmlCell>
  <singleXmlCell id="290" xr6:uid="{D8FAA2DD-29F0-431F-B0B6-C9598BF57DA2}" r="K15" connectionId="0">
    <xmlCellPr id="1" xr6:uid="{C278637F-258F-4E79-9AF5-6C7D2A0C302C}" uniqueName="P1082316">
      <xmlPr mapId="1" xpath="/TFI-IZD-POD/ISD-TFI-IZD-POD-E_1000979/P1082316" xmlDataType="decimal"/>
    </xmlCellPr>
  </singleXmlCell>
  <singleXmlCell id="291" xr6:uid="{A8007753-CB19-4B72-947A-4AFF204BA2DE}" r="H16" connectionId="0">
    <xmlCellPr id="1" xr6:uid="{A472D877-9D49-4C35-B900-52BBA4BB7F0D}" uniqueName="P1076073">
      <xmlPr mapId="1" xpath="/TFI-IZD-POD/ISD-TFI-IZD-POD-E_1000979/P1076073" xmlDataType="decimal"/>
    </xmlCellPr>
  </singleXmlCell>
  <singleXmlCell id="292" xr6:uid="{CE877D8C-B3DD-4E01-8FA2-5D6E2559BC25}" r="I16" connectionId="0">
    <xmlCellPr id="1" xr6:uid="{5452CB68-9DCD-41BD-B3F8-C5AD01163C35}" uniqueName="P1082318">
      <xmlPr mapId="1" xpath="/TFI-IZD-POD/ISD-TFI-IZD-POD-E_1000979/P1082318" xmlDataType="decimal"/>
    </xmlCellPr>
  </singleXmlCell>
  <singleXmlCell id="293" xr6:uid="{5CC6EA3A-3B5A-4200-BB65-CED40F5A3A3A}" r="J16" connectionId="0">
    <xmlCellPr id="1" xr6:uid="{AA1442B2-6C21-4F87-AC22-10D3DF753D5E}" uniqueName="P1076076">
      <xmlPr mapId="1" xpath="/TFI-IZD-POD/ISD-TFI-IZD-POD-E_1000979/P1076076" xmlDataType="decimal"/>
    </xmlCellPr>
  </singleXmlCell>
  <singleXmlCell id="294" xr6:uid="{305BB42E-EB58-4093-813E-1A44AB8314C5}" r="K16" connectionId="0">
    <xmlCellPr id="1" xr6:uid="{7B7438AD-091A-4EB4-A5BC-37800D4A8A61}" uniqueName="P1082319">
      <xmlPr mapId="1" xpath="/TFI-IZD-POD/ISD-TFI-IZD-POD-E_1000979/P1082319" xmlDataType="decimal"/>
    </xmlCellPr>
  </singleXmlCell>
  <singleXmlCell id="295" xr6:uid="{6CB923F5-832C-40FB-BE9C-AE8E07BE4F1B}" r="H17" connectionId="0">
    <xmlCellPr id="1" xr6:uid="{644D7614-F2B5-40B9-B2C5-23538BADB55C}" uniqueName="P1076078">
      <xmlPr mapId="1" xpath="/TFI-IZD-POD/ISD-TFI-IZD-POD-E_1000979/P1076078" xmlDataType="decimal"/>
    </xmlCellPr>
  </singleXmlCell>
  <singleXmlCell id="296" xr6:uid="{542B6D1E-C61C-4EA5-BA69-8BDBA0B74EAC}" r="I17" connectionId="0">
    <xmlCellPr id="1" xr6:uid="{34A73602-D417-4DB3-B772-F02005E16F67}" uniqueName="P1082321">
      <xmlPr mapId="1" xpath="/TFI-IZD-POD/ISD-TFI-IZD-POD-E_1000979/P1082321" xmlDataType="decimal"/>
    </xmlCellPr>
  </singleXmlCell>
  <singleXmlCell id="297" xr6:uid="{9119F0BE-C6B4-45E2-B891-25F7F8AFAE04}" r="J17" connectionId="0">
    <xmlCellPr id="1" xr6:uid="{03989705-74FB-421B-A30D-A9AE49A16347}" uniqueName="P1076080">
      <xmlPr mapId="1" xpath="/TFI-IZD-POD/ISD-TFI-IZD-POD-E_1000979/P1076080" xmlDataType="decimal"/>
    </xmlCellPr>
  </singleXmlCell>
  <singleXmlCell id="298" xr6:uid="{E5FE1DC1-9F22-4A3E-BBFC-A4E6EEA43937}" r="K17" connectionId="0">
    <xmlCellPr id="1" xr6:uid="{35A5A021-BF89-4C26-A885-49E94C32C837}" uniqueName="P1082324">
      <xmlPr mapId="1" xpath="/TFI-IZD-POD/ISD-TFI-IZD-POD-E_1000979/P1082324" xmlDataType="decimal"/>
    </xmlCellPr>
  </singleXmlCell>
  <singleXmlCell id="299" xr6:uid="{A9D5F899-122D-4F93-BB1C-922A4C0FD178}" r="H18" connectionId="0">
    <xmlCellPr id="1" xr6:uid="{A2EA5352-378C-48B2-860A-7F5CA9ECB5B2}" uniqueName="P1076082">
      <xmlPr mapId="1" xpath="/TFI-IZD-POD/ISD-TFI-IZD-POD-E_1000979/P1076082" xmlDataType="decimal"/>
    </xmlCellPr>
  </singleXmlCell>
  <singleXmlCell id="300" xr6:uid="{534B176D-314D-4A22-A12E-778FCC8C3474}" r="I18" connectionId="0">
    <xmlCellPr id="1" xr6:uid="{533571ED-EC62-46B4-BFDC-D9196356382B}" uniqueName="P1082326">
      <xmlPr mapId="1" xpath="/TFI-IZD-POD/ISD-TFI-IZD-POD-E_1000979/P1082326" xmlDataType="decimal"/>
    </xmlCellPr>
  </singleXmlCell>
  <singleXmlCell id="301" xr6:uid="{3C21B663-38CD-47B1-9E70-D70E9093A7E8}" r="J18" connectionId="0">
    <xmlCellPr id="1" xr6:uid="{84DD38C8-D488-41EA-BA28-395D9D9AEEFF}" uniqueName="P1076084">
      <xmlPr mapId="1" xpath="/TFI-IZD-POD/ISD-TFI-IZD-POD-E_1000979/P1076084" xmlDataType="decimal"/>
    </xmlCellPr>
  </singleXmlCell>
  <singleXmlCell id="302" xr6:uid="{7793183D-A83D-4A60-9B38-1E1165E84CB6}" r="K18" connectionId="0">
    <xmlCellPr id="1" xr6:uid="{4DD5A6E6-D889-4933-A64D-1F4CF457AF7E}" uniqueName="P1082327">
      <xmlPr mapId="1" xpath="/TFI-IZD-POD/ISD-TFI-IZD-POD-E_1000979/P1082327" xmlDataType="decimal"/>
    </xmlCellPr>
  </singleXmlCell>
  <singleXmlCell id="303" xr6:uid="{F24322DE-F25A-497A-BE47-F55BCF8275D4}" r="H19" connectionId="0">
    <xmlCellPr id="1" xr6:uid="{D8EFEB89-C706-4267-967F-1271E70244CE}" uniqueName="P1076087">
      <xmlPr mapId="1" xpath="/TFI-IZD-POD/ISD-TFI-IZD-POD-E_1000979/P1076087" xmlDataType="decimal"/>
    </xmlCellPr>
  </singleXmlCell>
  <singleXmlCell id="304" xr6:uid="{A0283AD3-5C70-4ABD-B9ED-9E3773DF5AA3}" r="I19" connectionId="0">
    <xmlCellPr id="1" xr6:uid="{531EBF81-4455-4FA6-8DC8-70002E00632D}" uniqueName="P1082329">
      <xmlPr mapId="1" xpath="/TFI-IZD-POD/ISD-TFI-IZD-POD-E_1000979/P1082329" xmlDataType="decimal"/>
    </xmlCellPr>
  </singleXmlCell>
  <singleXmlCell id="305" xr6:uid="{4448D10F-FB6F-4CA2-8ABD-49650C0E05B1}" r="J19" connectionId="0">
    <xmlCellPr id="1" xr6:uid="{4725C66B-1DBB-4413-A762-A2ADFC17D5B0}" uniqueName="P1076090">
      <xmlPr mapId="1" xpath="/TFI-IZD-POD/ISD-TFI-IZD-POD-E_1000979/P1076090" xmlDataType="decimal"/>
    </xmlCellPr>
  </singleXmlCell>
  <singleXmlCell id="306" xr6:uid="{4EAB7016-F70E-49E9-B5B9-41C8F9F1013D}" r="K19" connectionId="0">
    <xmlCellPr id="1" xr6:uid="{10B730A6-523F-4455-87AC-AA23DDA0A3F0}" uniqueName="P1082330">
      <xmlPr mapId="1" xpath="/TFI-IZD-POD/ISD-TFI-IZD-POD-E_1000979/P1082330" xmlDataType="decimal"/>
    </xmlCellPr>
  </singleXmlCell>
  <singleXmlCell id="307" xr6:uid="{DF899CF1-D8F7-4545-83F2-7EE53F8DFE7C}" r="H20" connectionId="0">
    <xmlCellPr id="1" xr6:uid="{95795EF7-30EF-486A-9D8F-311BDDEFA380}" uniqueName="P1076092">
      <xmlPr mapId="1" xpath="/TFI-IZD-POD/ISD-TFI-IZD-POD-E_1000979/P1076092" xmlDataType="decimal"/>
    </xmlCellPr>
  </singleXmlCell>
  <singleXmlCell id="308" xr6:uid="{60E295FA-CD7A-46DD-A289-514AE0101DD6}" r="I20" connectionId="0">
    <xmlCellPr id="1" xr6:uid="{B2E2B8C5-A332-4693-8A38-9191B694F5EE}" uniqueName="P1082332">
      <xmlPr mapId="1" xpath="/TFI-IZD-POD/ISD-TFI-IZD-POD-E_1000979/P1082332" xmlDataType="decimal"/>
    </xmlCellPr>
  </singleXmlCell>
  <singleXmlCell id="309" xr6:uid="{C8E7BDB9-FA06-4153-B67B-6E46C5A7027D}" r="J20" connectionId="0">
    <xmlCellPr id="1" xr6:uid="{462B8694-7A0C-4B7E-9827-15AE17793C36}" uniqueName="P1076094">
      <xmlPr mapId="1" xpath="/TFI-IZD-POD/ISD-TFI-IZD-POD-E_1000979/P1076094" xmlDataType="decimal"/>
    </xmlCellPr>
  </singleXmlCell>
  <singleXmlCell id="310" xr6:uid="{2ACD4A2E-0D46-4D06-B598-8035D5DE01E5}" r="K20" connectionId="0">
    <xmlCellPr id="1" xr6:uid="{70310011-7096-498B-8817-DF9C0D7C988D}" uniqueName="P1082334">
      <xmlPr mapId="1" xpath="/TFI-IZD-POD/ISD-TFI-IZD-POD-E_1000979/P1082334" xmlDataType="decimal"/>
    </xmlCellPr>
  </singleXmlCell>
  <singleXmlCell id="311" xr6:uid="{591AE04E-A2B9-40E0-9FA2-3D70486C5ADC}" r="H21" connectionId="0">
    <xmlCellPr id="1" xr6:uid="{41695F86-0636-47F7-8CA0-4F70D3284089}" uniqueName="P1076095">
      <xmlPr mapId="1" xpath="/TFI-IZD-POD/ISD-TFI-IZD-POD-E_1000979/P1076095" xmlDataType="decimal"/>
    </xmlCellPr>
  </singleXmlCell>
  <singleXmlCell id="312" xr6:uid="{C39A6502-3F35-4A9A-B2DD-1B7570C24607}" r="I21" connectionId="0">
    <xmlCellPr id="1" xr6:uid="{8E7A0A41-E682-46FE-8EDF-709F9843E45F}" uniqueName="P1082335">
      <xmlPr mapId="1" xpath="/TFI-IZD-POD/ISD-TFI-IZD-POD-E_1000979/P1082335" xmlDataType="decimal"/>
    </xmlCellPr>
  </singleXmlCell>
  <singleXmlCell id="313" xr6:uid="{3A78D77D-F8FE-4CA1-8B6D-39D97542C714}" r="J21" connectionId="0">
    <xmlCellPr id="1" xr6:uid="{B0E6EC41-D750-4895-94DA-086A570EC23D}" uniqueName="P1076098">
      <xmlPr mapId="1" xpath="/TFI-IZD-POD/ISD-TFI-IZD-POD-E_1000979/P1076098" xmlDataType="decimal"/>
    </xmlCellPr>
  </singleXmlCell>
  <singleXmlCell id="314" xr6:uid="{010A7B8F-3E91-4476-991E-338613F8796B}" r="K21" connectionId="0">
    <xmlCellPr id="1" xr6:uid="{2970C074-498B-4A7C-B2CF-1D34113D6602}" uniqueName="P1082337">
      <xmlPr mapId="1" xpath="/TFI-IZD-POD/ISD-TFI-IZD-POD-E_1000979/P1082337" xmlDataType="decimal"/>
    </xmlCellPr>
  </singleXmlCell>
  <singleXmlCell id="315" xr6:uid="{6EA690B6-0499-4D58-953C-2E4839302360}" r="H22" connectionId="0">
    <xmlCellPr id="1" xr6:uid="{B066FE87-B2BC-4623-B01D-3F37F194D770}" uniqueName="P1076101">
      <xmlPr mapId="1" xpath="/TFI-IZD-POD/ISD-TFI-IZD-POD-E_1000979/P1076101" xmlDataType="decimal"/>
    </xmlCellPr>
  </singleXmlCell>
  <singleXmlCell id="316" xr6:uid="{19C8C03C-9A8F-4905-913D-2B8E654CECB3}" r="I22" connectionId="0">
    <xmlCellPr id="1" xr6:uid="{BBADD346-F611-407E-B05C-AF88313B4848}" uniqueName="P1082339">
      <xmlPr mapId="1" xpath="/TFI-IZD-POD/ISD-TFI-IZD-POD-E_1000979/P1082339" xmlDataType="decimal"/>
    </xmlCellPr>
  </singleXmlCell>
  <singleXmlCell id="317" xr6:uid="{18654C10-2844-42B3-8F08-3BDB03D2BB92}" r="J22" connectionId="0">
    <xmlCellPr id="1" xr6:uid="{2931836E-8BCE-434A-BA6B-71B9E1E083D9}" uniqueName="P1076103">
      <xmlPr mapId="1" xpath="/TFI-IZD-POD/ISD-TFI-IZD-POD-E_1000979/P1076103" xmlDataType="decimal"/>
    </xmlCellPr>
  </singleXmlCell>
  <singleXmlCell id="318" xr6:uid="{1232A9E4-CC8F-498C-A70B-CC0E59A3721A}" r="K22" connectionId="0">
    <xmlCellPr id="1" xr6:uid="{A6DD9ED3-B41D-4FDF-89FB-F6EB65FCED07}" uniqueName="P1082340">
      <xmlPr mapId="1" xpath="/TFI-IZD-POD/ISD-TFI-IZD-POD-E_1000979/P1082340" xmlDataType="decimal"/>
    </xmlCellPr>
  </singleXmlCell>
  <singleXmlCell id="319" xr6:uid="{CD9E589C-0A08-4C80-99A0-FB58405B8EA4}" r="H23" connectionId="0">
    <xmlCellPr id="1" xr6:uid="{A206E942-A891-4D10-9974-9BCE495F2B94}" uniqueName="P1076105">
      <xmlPr mapId="1" xpath="/TFI-IZD-POD/ISD-TFI-IZD-POD-E_1000979/P1076105" xmlDataType="decimal"/>
    </xmlCellPr>
  </singleXmlCell>
  <singleXmlCell id="320" xr6:uid="{CDF669CB-4FE2-4EE7-B1C0-2F4B7BE3023C}" r="I23" connectionId="0">
    <xmlCellPr id="1" xr6:uid="{DAF5B2F7-AA5D-409B-BA8B-72779D8F3971}" uniqueName="P1082342">
      <xmlPr mapId="1" xpath="/TFI-IZD-POD/ISD-TFI-IZD-POD-E_1000979/P1082342" xmlDataType="decimal"/>
    </xmlCellPr>
  </singleXmlCell>
  <singleXmlCell id="321" xr6:uid="{230A66DC-4CD5-407F-B055-2627A58FF5B3}" r="J23" connectionId="0">
    <xmlCellPr id="1" xr6:uid="{72D4C9E9-B7B7-4D67-A73F-66096F6C55B4}" uniqueName="P1076107">
      <xmlPr mapId="1" xpath="/TFI-IZD-POD/ISD-TFI-IZD-POD-E_1000979/P1076107" xmlDataType="decimal"/>
    </xmlCellPr>
  </singleXmlCell>
  <singleXmlCell id="322" xr6:uid="{FAB246EE-A6F7-46D2-B647-DCFB4B9898E6}" r="K23" connectionId="0">
    <xmlCellPr id="1" xr6:uid="{1104B592-E4EF-416D-9279-0EE9A5C45546}" uniqueName="P1082345">
      <xmlPr mapId="1" xpath="/TFI-IZD-POD/ISD-TFI-IZD-POD-E_1000979/P1082345" xmlDataType="decimal"/>
    </xmlCellPr>
  </singleXmlCell>
  <singleXmlCell id="323" xr6:uid="{794FAAE4-CB32-4F77-A956-2D6BBE14B3DF}" r="H24" connectionId="0">
    <xmlCellPr id="1" xr6:uid="{24E3B813-3F7F-4FFD-94DA-4CDAAE3BF16C}" uniqueName="P1076109">
      <xmlPr mapId="1" xpath="/TFI-IZD-POD/ISD-TFI-IZD-POD-E_1000979/P1076109" xmlDataType="decimal"/>
    </xmlCellPr>
  </singleXmlCell>
  <singleXmlCell id="324" xr6:uid="{3263EE98-C80F-425A-84BC-44F633B91387}" r="I24" connectionId="0">
    <xmlCellPr id="1" xr6:uid="{84A152AD-A6B3-4CCC-AFD7-486DB7F1E79A}" uniqueName="P1082347">
      <xmlPr mapId="1" xpath="/TFI-IZD-POD/ISD-TFI-IZD-POD-E_1000979/P1082347" xmlDataType="decimal"/>
    </xmlCellPr>
  </singleXmlCell>
  <singleXmlCell id="325" xr6:uid="{9B3B6BC2-0789-469E-9001-DAB554771925}" r="J24" connectionId="0">
    <xmlCellPr id="1" xr6:uid="{630CBDD5-7660-4751-B6C4-77FB631A7DD7}" uniqueName="P1076111">
      <xmlPr mapId="1" xpath="/TFI-IZD-POD/ISD-TFI-IZD-POD-E_1000979/P1076111" xmlDataType="decimal"/>
    </xmlCellPr>
  </singleXmlCell>
  <singleXmlCell id="326" xr6:uid="{D109515F-B8A8-46E7-9459-7D0558A55945}" r="K24" connectionId="0">
    <xmlCellPr id="1" xr6:uid="{9CC9B9B7-14ED-4830-A552-666C4C93E24F}" uniqueName="P1082348">
      <xmlPr mapId="1" xpath="/TFI-IZD-POD/ISD-TFI-IZD-POD-E_1000979/P1082348" xmlDataType="decimal"/>
    </xmlCellPr>
  </singleXmlCell>
  <singleXmlCell id="327" xr6:uid="{D3B76B66-4DFE-4C96-BE35-D18804B1CD83}" r="H25" connectionId="0">
    <xmlCellPr id="1" xr6:uid="{1476544F-23A9-4223-B1B9-D098A6A31623}" uniqueName="P1076113">
      <xmlPr mapId="1" xpath="/TFI-IZD-POD/ISD-TFI-IZD-POD-E_1000979/P1076113" xmlDataType="decimal"/>
    </xmlCellPr>
  </singleXmlCell>
  <singleXmlCell id="328" xr6:uid="{64194EC6-5CA7-4D89-A1B1-D7AFFB5CF3CA}" r="I25" connectionId="0">
    <xmlCellPr id="1" xr6:uid="{698405A6-276C-4564-A4A7-3D1D1B1E2F77}" uniqueName="P1082350">
      <xmlPr mapId="1" xpath="/TFI-IZD-POD/ISD-TFI-IZD-POD-E_1000979/P1082350" xmlDataType="decimal"/>
    </xmlCellPr>
  </singleXmlCell>
  <singleXmlCell id="329" xr6:uid="{3EB97B27-9689-4FB1-89D1-B860A5FDD9A8}" r="J25" connectionId="0">
    <xmlCellPr id="1" xr6:uid="{0BCA83B7-0071-4303-B15D-E49A3879988C}" uniqueName="P1076115">
      <xmlPr mapId="1" xpath="/TFI-IZD-POD/ISD-TFI-IZD-POD-E_1000979/P1076115" xmlDataType="decimal"/>
    </xmlCellPr>
  </singleXmlCell>
  <singleXmlCell id="330" xr6:uid="{9620A1AE-64F6-4912-8CF1-455C6DF1C9DB}" r="K25" connectionId="0">
    <xmlCellPr id="1" xr6:uid="{B765F338-762F-43BE-8702-EFF33261F61D}" uniqueName="P1082352">
      <xmlPr mapId="1" xpath="/TFI-IZD-POD/ISD-TFI-IZD-POD-E_1000979/P1082352" xmlDataType="decimal"/>
    </xmlCellPr>
  </singleXmlCell>
  <singleXmlCell id="331" xr6:uid="{5EB0FF52-6C62-4F1F-8237-2C3F9CF02D89}" r="H26" connectionId="0">
    <xmlCellPr id="1" xr6:uid="{7627F4CD-0A50-4A64-9AC7-82D4BF7EAA3A}" uniqueName="P1076117">
      <xmlPr mapId="1" xpath="/TFI-IZD-POD/ISD-TFI-IZD-POD-E_1000979/P1076117" xmlDataType="decimal"/>
    </xmlCellPr>
  </singleXmlCell>
  <singleXmlCell id="332" xr6:uid="{8922287B-7D17-4B8D-983C-0EA93541E394}" r="I26" connectionId="0">
    <xmlCellPr id="1" xr6:uid="{86499FB6-DE25-4158-BDC4-ADC4E90175A2}" uniqueName="P1082353">
      <xmlPr mapId="1" xpath="/TFI-IZD-POD/ISD-TFI-IZD-POD-E_1000979/P1082353" xmlDataType="decimal"/>
    </xmlCellPr>
  </singleXmlCell>
  <singleXmlCell id="333" xr6:uid="{D15E5564-EDC3-4645-AA3C-20E7AD7483FF}" r="J26" connectionId="0">
    <xmlCellPr id="1" xr6:uid="{2D6792C9-6A01-4A09-BBF4-9225831673F9}" uniqueName="P1076122">
      <xmlPr mapId="1" xpath="/TFI-IZD-POD/ISD-TFI-IZD-POD-E_1000979/P1076122" xmlDataType="decimal"/>
    </xmlCellPr>
  </singleXmlCell>
  <singleXmlCell id="334" xr6:uid="{2D550F22-A83E-40C6-AC66-1D51CAE33761}" r="K26" connectionId="0">
    <xmlCellPr id="1" xr6:uid="{9B278627-5AA2-4B45-A11A-5A2F463F0A41}" uniqueName="P1082355">
      <xmlPr mapId="1" xpath="/TFI-IZD-POD/ISD-TFI-IZD-POD-E_1000979/P1082355" xmlDataType="decimal"/>
    </xmlCellPr>
  </singleXmlCell>
  <singleXmlCell id="335" xr6:uid="{3910C3C5-2D4D-4C4C-ADD5-A20B65884A40}" r="H27" connectionId="0">
    <xmlCellPr id="1" xr6:uid="{0F9D460B-F589-4801-BFAE-523F11E0FDCC}" uniqueName="P1076126">
      <xmlPr mapId="1" xpath="/TFI-IZD-POD/ISD-TFI-IZD-POD-E_1000979/P1076126" xmlDataType="decimal"/>
    </xmlCellPr>
  </singleXmlCell>
  <singleXmlCell id="336" xr6:uid="{FD07D9EA-3F77-40C9-949B-4E01F7DF4BE1}" r="I27" connectionId="0">
    <xmlCellPr id="1" xr6:uid="{0E8194A2-F007-4ED9-A235-DFDE06826003}" uniqueName="P1082357">
      <xmlPr mapId="1" xpath="/TFI-IZD-POD/ISD-TFI-IZD-POD-E_1000979/P1082357" xmlDataType="decimal"/>
    </xmlCellPr>
  </singleXmlCell>
  <singleXmlCell id="337" xr6:uid="{1776475F-BA72-4EA8-B304-6BA8BCD12786}" r="J27" connectionId="0">
    <xmlCellPr id="1" xr6:uid="{334B59FA-6C2F-4355-AD1C-B815D2F5C7C9}" uniqueName="P1076128">
      <xmlPr mapId="1" xpath="/TFI-IZD-POD/ISD-TFI-IZD-POD-E_1000979/P1076128" xmlDataType="decimal"/>
    </xmlCellPr>
  </singleXmlCell>
  <singleXmlCell id="338" xr6:uid="{2B9D2EE1-5CE8-4C21-8254-A5C6E79F9D55}" r="K27" connectionId="0">
    <xmlCellPr id="1" xr6:uid="{2B204918-1029-4A6B-96A1-CA97C4187A6F}" uniqueName="P1082359">
      <xmlPr mapId="1" xpath="/TFI-IZD-POD/ISD-TFI-IZD-POD-E_1000979/P1082359" xmlDataType="decimal"/>
    </xmlCellPr>
  </singleXmlCell>
  <singleXmlCell id="339" xr6:uid="{CCD17D6F-69F0-4B22-9B62-EDB9FED3A220}" r="H28" connectionId="0">
    <xmlCellPr id="1" xr6:uid="{AD05D2E5-2B85-4858-BEBE-A5D90D944A39}" uniqueName="P1076130">
      <xmlPr mapId="1" xpath="/TFI-IZD-POD/ISD-TFI-IZD-POD-E_1000979/P1076130" xmlDataType="decimal"/>
    </xmlCellPr>
  </singleXmlCell>
  <singleXmlCell id="340" xr6:uid="{34040B80-33AC-48E9-8C6E-8799B8E9A160}" r="I28" connectionId="0">
    <xmlCellPr id="1" xr6:uid="{55303BF2-FE0C-4824-8F19-ABCE2FCAE351}" uniqueName="P1082363">
      <xmlPr mapId="1" xpath="/TFI-IZD-POD/ISD-TFI-IZD-POD-E_1000979/P1082363" xmlDataType="decimal"/>
    </xmlCellPr>
  </singleXmlCell>
  <singleXmlCell id="341" xr6:uid="{9A8F53A7-1312-46FE-8CCF-DCE4091B0F86}" r="J28" connectionId="0">
    <xmlCellPr id="1" xr6:uid="{BAA61592-26F0-43E6-B8B8-24225AE0E2EF}" uniqueName="P1076132">
      <xmlPr mapId="1" xpath="/TFI-IZD-POD/ISD-TFI-IZD-POD-E_1000979/P1076132" xmlDataType="decimal"/>
    </xmlCellPr>
  </singleXmlCell>
  <singleXmlCell id="342" xr6:uid="{6C220F85-C1AE-4A0B-96EB-C5B7B6E91FC9}" r="K28" connectionId="0">
    <xmlCellPr id="1" xr6:uid="{7065B036-A081-4AC0-AAC8-76F32E852E9A}" uniqueName="P1082371">
      <xmlPr mapId="1" xpath="/TFI-IZD-POD/ISD-TFI-IZD-POD-E_1000979/P1082371" xmlDataType="decimal"/>
    </xmlCellPr>
  </singleXmlCell>
  <singleXmlCell id="343" xr6:uid="{FD2ABEC9-1148-418C-91FF-50DD4A212A1D}" r="H29" connectionId="0">
    <xmlCellPr id="1" xr6:uid="{8455440E-C045-4899-8F88-F6A747C83171}" uniqueName="P1076134">
      <xmlPr mapId="1" xpath="/TFI-IZD-POD/ISD-TFI-IZD-POD-E_1000979/P1076134" xmlDataType="decimal"/>
    </xmlCellPr>
  </singleXmlCell>
  <singleXmlCell id="344" xr6:uid="{C173D825-25B9-4318-96BD-A4D6ADFE7144}" r="I29" connectionId="0">
    <xmlCellPr id="1" xr6:uid="{3844BFDE-55E0-45A4-889A-C35D39D0D80B}" uniqueName="P1082373">
      <xmlPr mapId="1" xpath="/TFI-IZD-POD/ISD-TFI-IZD-POD-E_1000979/P1082373" xmlDataType="decimal"/>
    </xmlCellPr>
  </singleXmlCell>
  <singleXmlCell id="345" xr6:uid="{D08EB115-AB2C-4F07-966F-AC399013AC17}" r="J29" connectionId="0">
    <xmlCellPr id="1" xr6:uid="{DC1AC148-9F23-4F5C-BDA9-1114E839AC31}" uniqueName="P1076136">
      <xmlPr mapId="1" xpath="/TFI-IZD-POD/ISD-TFI-IZD-POD-E_1000979/P1076136" xmlDataType="decimal"/>
    </xmlCellPr>
  </singleXmlCell>
  <singleXmlCell id="346" xr6:uid="{44D8A6BA-B973-4B03-BE79-F60A94ACE405}" r="K29" connectionId="0">
    <xmlCellPr id="1" xr6:uid="{3C72F89B-55EF-40B4-B612-C5F26F18FBA1}" uniqueName="P1082375">
      <xmlPr mapId="1" xpath="/TFI-IZD-POD/ISD-TFI-IZD-POD-E_1000979/P1082375" xmlDataType="decimal"/>
    </xmlCellPr>
  </singleXmlCell>
  <singleXmlCell id="347" xr6:uid="{3049EE53-9679-4445-BC2D-0B3B41E448CF}" r="H30" connectionId="0">
    <xmlCellPr id="1" xr6:uid="{9241BC78-1408-4040-AF02-665C25ED3DCC}" uniqueName="P1076138">
      <xmlPr mapId="1" xpath="/TFI-IZD-POD/ISD-TFI-IZD-POD-E_1000979/P1076138" xmlDataType="decimal"/>
    </xmlCellPr>
  </singleXmlCell>
  <singleXmlCell id="348" xr6:uid="{1CF65082-FD05-4929-96CC-475E54F0EAE1}" r="I30" connectionId="0">
    <xmlCellPr id="1" xr6:uid="{9C2DFA74-AB4C-42D8-86AB-9C43457ACF34}" uniqueName="P1082377">
      <xmlPr mapId="1" xpath="/TFI-IZD-POD/ISD-TFI-IZD-POD-E_1000979/P1082377" xmlDataType="decimal"/>
    </xmlCellPr>
  </singleXmlCell>
  <singleXmlCell id="349" xr6:uid="{CF95859D-65AA-49EE-8C5C-720AAE613B4F}" r="J30" connectionId="0">
    <xmlCellPr id="1" xr6:uid="{81CAE095-91C7-484F-B23F-6D5AD87AD647}" uniqueName="P1076140">
      <xmlPr mapId="1" xpath="/TFI-IZD-POD/ISD-TFI-IZD-POD-E_1000979/P1076140" xmlDataType="decimal"/>
    </xmlCellPr>
  </singleXmlCell>
  <singleXmlCell id="350" xr6:uid="{96BB373C-E90D-49D5-97A1-C98459428C4E}" r="K30" connectionId="0">
    <xmlCellPr id="1" xr6:uid="{929D6AB6-EDC7-4F20-ADCA-F151900907D8}" uniqueName="P1082379">
      <xmlPr mapId="1" xpath="/TFI-IZD-POD/ISD-TFI-IZD-POD-E_1000979/P1082379" xmlDataType="decimal"/>
    </xmlCellPr>
  </singleXmlCell>
  <singleXmlCell id="351" xr6:uid="{4A6BC903-6460-4E07-9FB1-3EC111E32228}" r="H31" connectionId="0">
    <xmlCellPr id="1" xr6:uid="{12A568FB-46D8-48E0-96AE-C9DA415C5642}" uniqueName="P1076142">
      <xmlPr mapId="1" xpath="/TFI-IZD-POD/ISD-TFI-IZD-POD-E_1000979/P1076142" xmlDataType="decimal"/>
    </xmlCellPr>
  </singleXmlCell>
  <singleXmlCell id="352" xr6:uid="{E21FEFEE-611C-4438-9FA1-8415C954525E}" r="I31" connectionId="0">
    <xmlCellPr id="1" xr6:uid="{3A4700CC-1384-44F6-BA54-A5096D8009B5}" uniqueName="P1082380">
      <xmlPr mapId="1" xpath="/TFI-IZD-POD/ISD-TFI-IZD-POD-E_1000979/P1082380" xmlDataType="decimal"/>
    </xmlCellPr>
  </singleXmlCell>
  <singleXmlCell id="353" xr6:uid="{E9A6C776-816A-487B-AB47-18E29F0F4740}" r="J31" connectionId="0">
    <xmlCellPr id="1" xr6:uid="{120B073D-8825-47AA-9B74-1ABC5DDD0181}" uniqueName="P1076144">
      <xmlPr mapId="1" xpath="/TFI-IZD-POD/ISD-TFI-IZD-POD-E_1000979/P1076144" xmlDataType="decimal"/>
    </xmlCellPr>
  </singleXmlCell>
  <singleXmlCell id="354" xr6:uid="{7DE6ABC8-E17F-4E5A-92EA-3E23BD4FE378}" r="K31" connectionId="0">
    <xmlCellPr id="1" xr6:uid="{DF590AC5-1313-4A46-9480-8F044C5E3CD4}" uniqueName="P1082382">
      <xmlPr mapId="1" xpath="/TFI-IZD-POD/ISD-TFI-IZD-POD-E_1000979/P1082382" xmlDataType="decimal"/>
    </xmlCellPr>
  </singleXmlCell>
  <singleXmlCell id="355" xr6:uid="{1C0D790D-CE89-43D8-9507-5CBC1426B78A}" r="H32" connectionId="0">
    <xmlCellPr id="1" xr6:uid="{15369CEC-17FC-4845-8F64-1349248EA393}" uniqueName="P1076147">
      <xmlPr mapId="1" xpath="/TFI-IZD-POD/ISD-TFI-IZD-POD-E_1000979/P1076147" xmlDataType="decimal"/>
    </xmlCellPr>
  </singleXmlCell>
  <singleXmlCell id="356" xr6:uid="{E03103EA-4334-425F-94B7-875B11C658E1}" r="I32" connectionId="0">
    <xmlCellPr id="1" xr6:uid="{E364B731-872D-4109-92D9-737574B9573F}" uniqueName="P1082384">
      <xmlPr mapId="1" xpath="/TFI-IZD-POD/ISD-TFI-IZD-POD-E_1000979/P1082384" xmlDataType="decimal"/>
    </xmlCellPr>
  </singleXmlCell>
  <singleXmlCell id="357" xr6:uid="{5CD623FD-6FB3-44D8-B4EF-689FA6A3CC5A}" r="J32" connectionId="0">
    <xmlCellPr id="1" xr6:uid="{50E4613A-8F91-4F47-83FE-2326F579BE43}" uniqueName="P1076150">
      <xmlPr mapId="1" xpath="/TFI-IZD-POD/ISD-TFI-IZD-POD-E_1000979/P1076150" xmlDataType="decimal"/>
    </xmlCellPr>
  </singleXmlCell>
  <singleXmlCell id="358" xr6:uid="{49601BC8-AB08-4FF0-A73A-E08ACFCB6A8E}" r="K32" connectionId="0">
    <xmlCellPr id="1" xr6:uid="{92669FD8-E700-4918-A5BB-E73AB41CED6C}" uniqueName="P1082386">
      <xmlPr mapId="1" xpath="/TFI-IZD-POD/ISD-TFI-IZD-POD-E_1000979/P1082386" xmlDataType="decimal"/>
    </xmlCellPr>
  </singleXmlCell>
  <singleXmlCell id="359" xr6:uid="{AFF9DBFD-E171-48B8-90E7-4DBCC255ED8C}" r="H33" connectionId="0">
    <xmlCellPr id="1" xr6:uid="{DA88D6CF-3D7B-40B0-BB65-3366929CA15C}" uniqueName="P1076152">
      <xmlPr mapId="1" xpath="/TFI-IZD-POD/ISD-TFI-IZD-POD-E_1000979/P1076152" xmlDataType="decimal"/>
    </xmlCellPr>
  </singleXmlCell>
  <singleXmlCell id="360" xr6:uid="{6BCBF7AC-2D56-4F31-AC67-84429B634A95}" r="I33" connectionId="0">
    <xmlCellPr id="1" xr6:uid="{C17E8B2C-2516-4AC4-899F-4202428887CC}" uniqueName="P1082387">
      <xmlPr mapId="1" xpath="/TFI-IZD-POD/ISD-TFI-IZD-POD-E_1000979/P1082387" xmlDataType="decimal"/>
    </xmlCellPr>
  </singleXmlCell>
  <singleXmlCell id="361" xr6:uid="{2AC3BFF8-CDEF-41AE-93DB-17AC95276230}" r="J33" connectionId="0">
    <xmlCellPr id="1" xr6:uid="{55362DCB-E6E3-4089-846F-E37B8D9E6F29}" uniqueName="P1076154">
      <xmlPr mapId="1" xpath="/TFI-IZD-POD/ISD-TFI-IZD-POD-E_1000979/P1076154" xmlDataType="decimal"/>
    </xmlCellPr>
  </singleXmlCell>
  <singleXmlCell id="362" xr6:uid="{B43D2FC9-C53A-4A13-B8DB-20DB3CF96934}" r="K33" connectionId="0">
    <xmlCellPr id="1" xr6:uid="{B340042D-3D27-4EF8-99ED-03F6F135BCEA}" uniqueName="P1082389">
      <xmlPr mapId="1" xpath="/TFI-IZD-POD/ISD-TFI-IZD-POD-E_1000979/P1082389" xmlDataType="decimal"/>
    </xmlCellPr>
  </singleXmlCell>
  <singleXmlCell id="363" xr6:uid="{5C11E261-5064-4FD3-B0C3-9539558E7468}" r="H34" connectionId="0">
    <xmlCellPr id="1" xr6:uid="{28C11265-209B-4C08-949B-A3626C7A4568}" uniqueName="P1076156">
      <xmlPr mapId="1" xpath="/TFI-IZD-POD/ISD-TFI-IZD-POD-E_1000979/P1076156" xmlDataType="decimal"/>
    </xmlCellPr>
  </singleXmlCell>
  <singleXmlCell id="364" xr6:uid="{A6E3789D-8AC3-4CEF-8C52-05855BA84832}" r="I34" connectionId="0">
    <xmlCellPr id="1" xr6:uid="{A3CDFA1C-BA72-425C-B5F6-0615C2362436}" uniqueName="P1082391">
      <xmlPr mapId="1" xpath="/TFI-IZD-POD/ISD-TFI-IZD-POD-E_1000979/P1082391" xmlDataType="decimal"/>
    </xmlCellPr>
  </singleXmlCell>
  <singleXmlCell id="365" xr6:uid="{8471E80B-D50E-472E-87AB-FC6729D2A144}" r="J34" connectionId="0">
    <xmlCellPr id="1" xr6:uid="{73308AF6-6CCD-4D22-AA6A-4EC38158CB14}" uniqueName="P1076158">
      <xmlPr mapId="1" xpath="/TFI-IZD-POD/ISD-TFI-IZD-POD-E_1000979/P1076158" xmlDataType="decimal"/>
    </xmlCellPr>
  </singleXmlCell>
  <singleXmlCell id="366" xr6:uid="{8F76F8AA-277B-4EFD-8154-CD9A535816FA}" r="K34" connectionId="0">
    <xmlCellPr id="1" xr6:uid="{40F4FE9A-0D42-4681-B10F-8C7F2973F7DF}" uniqueName="P1082393">
      <xmlPr mapId="1" xpath="/TFI-IZD-POD/ISD-TFI-IZD-POD-E_1000979/P1082393" xmlDataType="decimal"/>
    </xmlCellPr>
  </singleXmlCell>
  <singleXmlCell id="367" xr6:uid="{5B210262-D3DA-4634-9E3F-ECFE02CFCB22}" r="H35" connectionId="0">
    <xmlCellPr id="1" xr6:uid="{1C933AEA-B213-4A1F-A7A9-16F2271ED8CA}" uniqueName="P1076162">
      <xmlPr mapId="1" xpath="/TFI-IZD-POD/ISD-TFI-IZD-POD-E_1000979/P1076162" xmlDataType="decimal"/>
    </xmlCellPr>
  </singleXmlCell>
  <singleXmlCell id="368" xr6:uid="{1EA41049-ABB2-4684-8884-B9BE48D7262E}" r="I35" connectionId="0">
    <xmlCellPr id="1" xr6:uid="{4D0177AA-06F4-4B72-B393-10459B51A0A6}" uniqueName="P1082395">
      <xmlPr mapId="1" xpath="/TFI-IZD-POD/ISD-TFI-IZD-POD-E_1000979/P1082395" xmlDataType="decimal"/>
    </xmlCellPr>
  </singleXmlCell>
  <singleXmlCell id="369" xr6:uid="{C2BC3A43-2F08-4E18-99AD-29FAB3C95413}" r="J35" connectionId="0">
    <xmlCellPr id="1" xr6:uid="{6A179A9D-31C1-4FCA-8FC4-023A2FD02E1F}" uniqueName="P1076164">
      <xmlPr mapId="1" xpath="/TFI-IZD-POD/ISD-TFI-IZD-POD-E_1000979/P1076164" xmlDataType="decimal"/>
    </xmlCellPr>
  </singleXmlCell>
  <singleXmlCell id="370" xr6:uid="{062475BD-2ED7-4ACE-88A2-ADEE3196A560}" r="K35" connectionId="0">
    <xmlCellPr id="1" xr6:uid="{94008391-C307-4ED2-B8BB-7644474386C5}" uniqueName="P1082397">
      <xmlPr mapId="1" xpath="/TFI-IZD-POD/ISD-TFI-IZD-POD-E_1000979/P1082397" xmlDataType="decimal"/>
    </xmlCellPr>
  </singleXmlCell>
  <singleXmlCell id="371" xr6:uid="{18A9E462-EB47-45A4-AED2-CD521DD6CBF3}" r="H36" connectionId="0">
    <xmlCellPr id="1" xr6:uid="{66C25234-B474-43EC-B4C2-06A7B9EC7303}" uniqueName="P1076166">
      <xmlPr mapId="1" xpath="/TFI-IZD-POD/ISD-TFI-IZD-POD-E_1000979/P1076166" xmlDataType="decimal"/>
    </xmlCellPr>
  </singleXmlCell>
  <singleXmlCell id="372" xr6:uid="{3714AB08-A3E1-43B3-BE6B-328BE44DDA1F}" r="I36" connectionId="0">
    <xmlCellPr id="1" xr6:uid="{F38F1D94-B723-4492-BBC2-1581A1C1C56B}" uniqueName="P1082399">
      <xmlPr mapId="1" xpath="/TFI-IZD-POD/ISD-TFI-IZD-POD-E_1000979/P1082399" xmlDataType="decimal"/>
    </xmlCellPr>
  </singleXmlCell>
  <singleXmlCell id="373" xr6:uid="{1F1D9A6C-A306-448F-AE29-6A1CFCFBDB58}" r="J36" connectionId="0">
    <xmlCellPr id="1" xr6:uid="{175BD36F-1C2F-4230-8E48-E31B682399FC}" uniqueName="P1076168">
      <xmlPr mapId="1" xpath="/TFI-IZD-POD/ISD-TFI-IZD-POD-E_1000979/P1076168" xmlDataType="decimal"/>
    </xmlCellPr>
  </singleXmlCell>
  <singleXmlCell id="374" xr6:uid="{B0418320-2588-4B3B-B6E5-25542BD30AD6}" r="K36" connectionId="0">
    <xmlCellPr id="1" xr6:uid="{DDF2C515-986E-4D03-B2E2-7513F2AB098E}" uniqueName="P1082400">
      <xmlPr mapId="1" xpath="/TFI-IZD-POD/ISD-TFI-IZD-POD-E_1000979/P1082400" xmlDataType="decimal"/>
    </xmlCellPr>
  </singleXmlCell>
  <singleXmlCell id="375" xr6:uid="{EF1E1D8E-4C4C-4332-9672-124D0A18BF38}" r="H37" connectionId="0">
    <xmlCellPr id="1" xr6:uid="{BCA9AED8-A0A2-45A5-8BC1-55A93806277C}" uniqueName="P1076170">
      <xmlPr mapId="1" xpath="/TFI-IZD-POD/ISD-TFI-IZD-POD-E_1000979/P1076170" xmlDataType="decimal"/>
    </xmlCellPr>
  </singleXmlCell>
  <singleXmlCell id="376" xr6:uid="{C32FDF88-617D-46DB-BA4C-8128BF8F638B}" r="I37" connectionId="0">
    <xmlCellPr id="1" xr6:uid="{A8F6A0E8-AC88-45E2-86C6-A4BFA6AFB705}" uniqueName="P1082402">
      <xmlPr mapId="1" xpath="/TFI-IZD-POD/ISD-TFI-IZD-POD-E_1000979/P1082402" xmlDataType="decimal"/>
    </xmlCellPr>
  </singleXmlCell>
  <singleXmlCell id="377" xr6:uid="{67D7A9A2-7B84-4B26-9A10-47B61AE072AA}" r="J37" connectionId="0">
    <xmlCellPr id="1" xr6:uid="{6FB8C532-2F69-463F-AE95-94337E98AA14}" uniqueName="P1076173">
      <xmlPr mapId="1" xpath="/TFI-IZD-POD/ISD-TFI-IZD-POD-E_1000979/P1076173" xmlDataType="decimal"/>
    </xmlCellPr>
  </singleXmlCell>
  <singleXmlCell id="378" xr6:uid="{B2FF9A53-F0AC-4DA8-B984-2003945777FA}" r="K37" connectionId="0">
    <xmlCellPr id="1" xr6:uid="{462C4F46-A98E-46CE-BC9E-B33132289AE0}" uniqueName="P1082404">
      <xmlPr mapId="1" xpath="/TFI-IZD-POD/ISD-TFI-IZD-POD-E_1000979/P1082404" xmlDataType="decimal"/>
    </xmlCellPr>
  </singleXmlCell>
  <singleXmlCell id="379" xr6:uid="{CF11BC84-A5CA-4D2A-97E6-F53216482BAF}" r="H38" connectionId="0">
    <xmlCellPr id="1" xr6:uid="{4D5CDF88-449A-4188-85FE-B2C9ECD99633}" uniqueName="P1076175">
      <xmlPr mapId="1" xpath="/TFI-IZD-POD/ISD-TFI-IZD-POD-E_1000979/P1076175" xmlDataType="decimal"/>
    </xmlCellPr>
  </singleXmlCell>
  <singleXmlCell id="380" xr6:uid="{49462CAB-2EE2-4DE8-ABB1-619D8D096697}" r="I38" connectionId="0">
    <xmlCellPr id="1" xr6:uid="{C2E570B2-6465-4189-BCF1-32C322A32243}" uniqueName="P1082405">
      <xmlPr mapId="1" xpath="/TFI-IZD-POD/ISD-TFI-IZD-POD-E_1000979/P1082405" xmlDataType="decimal"/>
    </xmlCellPr>
  </singleXmlCell>
  <singleXmlCell id="381" xr6:uid="{5982C103-7F16-4519-885B-675CBD4AB883}" r="J38" connectionId="0">
    <xmlCellPr id="1" xr6:uid="{6B272331-83B6-425C-8A41-6BE710F35A84}" uniqueName="P1076178">
      <xmlPr mapId="1" xpath="/TFI-IZD-POD/ISD-TFI-IZD-POD-E_1000979/P1076178" xmlDataType="decimal"/>
    </xmlCellPr>
  </singleXmlCell>
  <singleXmlCell id="382" xr6:uid="{03E79713-ABED-40AD-9BE0-65263286D3A4}" r="K38" connectionId="0">
    <xmlCellPr id="1" xr6:uid="{2E8606CF-02F6-4D5B-AF9A-51AE1E50ADF9}" uniqueName="P1082407">
      <xmlPr mapId="1" xpath="/TFI-IZD-POD/ISD-TFI-IZD-POD-E_1000979/P1082407" xmlDataType="decimal"/>
    </xmlCellPr>
  </singleXmlCell>
  <singleXmlCell id="383" xr6:uid="{CDD401DA-B022-470E-836E-E1E4DECCC34F}" r="H39" connectionId="0">
    <xmlCellPr id="1" xr6:uid="{91B138FF-F487-4E22-97FA-7C84F8601E6C}" uniqueName="P1076180">
      <xmlPr mapId="1" xpath="/TFI-IZD-POD/ISD-TFI-IZD-POD-E_1000979/P1076180" xmlDataType="decimal"/>
    </xmlCellPr>
  </singleXmlCell>
  <singleXmlCell id="384" xr6:uid="{1042E020-ACEB-4BCF-9C61-C62D6AE67786}" r="I39" connectionId="0">
    <xmlCellPr id="1" xr6:uid="{46C71633-2D2B-4C0C-A712-19D833AF0A9D}" uniqueName="P1082409">
      <xmlPr mapId="1" xpath="/TFI-IZD-POD/ISD-TFI-IZD-POD-E_1000979/P1082409" xmlDataType="decimal"/>
    </xmlCellPr>
  </singleXmlCell>
  <singleXmlCell id="385" xr6:uid="{EA167D31-DD80-47C4-9FB7-1D60F374E733}" r="J39" connectionId="0">
    <xmlCellPr id="1" xr6:uid="{EAEA3FA1-A8ED-4357-BDA3-6E91FD6C6B5D}" uniqueName="P1076182">
      <xmlPr mapId="1" xpath="/TFI-IZD-POD/ISD-TFI-IZD-POD-E_1000979/P1076182" xmlDataType="decimal"/>
    </xmlCellPr>
  </singleXmlCell>
  <singleXmlCell id="386" xr6:uid="{35DBDE12-AF4D-4069-BE50-5D15192DD5AF}" r="K39" connectionId="0">
    <xmlCellPr id="1" xr6:uid="{75CE0568-00C9-4AFF-979C-0FE2A7740257}" uniqueName="P1082411">
      <xmlPr mapId="1" xpath="/TFI-IZD-POD/ISD-TFI-IZD-POD-E_1000979/P1082411" xmlDataType="decimal"/>
    </xmlCellPr>
  </singleXmlCell>
  <singleXmlCell id="387" xr6:uid="{70B3497F-B08B-4642-8B74-D36806AB68D7}" r="H40" connectionId="0">
    <xmlCellPr id="1" xr6:uid="{F7E7A221-CE7F-43D1-8B80-0B80F7418518}" uniqueName="P1076234">
      <xmlPr mapId="1" xpath="/TFI-IZD-POD/ISD-TFI-IZD-POD-E_1000979/P1076234" xmlDataType="decimal"/>
    </xmlCellPr>
  </singleXmlCell>
  <singleXmlCell id="388" xr6:uid="{4DC96BBE-140A-4382-BB09-C4FD133B381E}" r="I40" connectionId="0">
    <xmlCellPr id="1" xr6:uid="{B0BF0CB1-465C-4709-BD88-8C52DB965709}" uniqueName="P1082413">
      <xmlPr mapId="1" xpath="/TFI-IZD-POD/ISD-TFI-IZD-POD-E_1000979/P1082413" xmlDataType="decimal"/>
    </xmlCellPr>
  </singleXmlCell>
  <singleXmlCell id="389" xr6:uid="{9D6D0984-2A3F-4483-8339-E3B8305A60A4}" r="J40" connectionId="0">
    <xmlCellPr id="1" xr6:uid="{88FB49F1-A56B-42FC-8479-2759BF3742F6}" uniqueName="P1076236">
      <xmlPr mapId="1" xpath="/TFI-IZD-POD/ISD-TFI-IZD-POD-E_1000979/P1076236" xmlDataType="decimal"/>
    </xmlCellPr>
  </singleXmlCell>
  <singleXmlCell id="390" xr6:uid="{F2085967-BECB-4262-8B70-2D80251D0F1A}" r="K40" connectionId="0">
    <xmlCellPr id="1" xr6:uid="{CEB297CB-5D2B-4824-812F-3BA50A7038B8}" uniqueName="P1082414">
      <xmlPr mapId="1" xpath="/TFI-IZD-POD/ISD-TFI-IZD-POD-E_1000979/P1082414" xmlDataType="decimal"/>
    </xmlCellPr>
  </singleXmlCell>
  <singleXmlCell id="391" xr6:uid="{0342B51A-B0DB-4584-8923-0A7709ACC8DE}" r="H41" connectionId="0">
    <xmlCellPr id="1" xr6:uid="{EAF3C77B-3045-4E29-8B74-26B90017DDB3}" uniqueName="P1076240">
      <xmlPr mapId="1" xpath="/TFI-IZD-POD/ISD-TFI-IZD-POD-E_1000979/P1076240" xmlDataType="decimal"/>
    </xmlCellPr>
  </singleXmlCell>
  <singleXmlCell id="392" xr6:uid="{A55FB6EE-181C-4C98-9888-C206F37D3083}" r="I41" connectionId="0">
    <xmlCellPr id="1" xr6:uid="{D0B75CDC-F9DF-495E-8888-B1C488E046D1}" uniqueName="P1082421">
      <xmlPr mapId="1" xpath="/TFI-IZD-POD/ISD-TFI-IZD-POD-E_1000979/P1082421" xmlDataType="decimal"/>
    </xmlCellPr>
  </singleXmlCell>
  <singleXmlCell id="393" xr6:uid="{134CC46F-B786-4B61-AA67-5CD244136B22}" r="J41" connectionId="0">
    <xmlCellPr id="1" xr6:uid="{AD62A8FC-063C-4D4A-983A-DEECFBB94AF8}" uniqueName="P1076243">
      <xmlPr mapId="1" xpath="/TFI-IZD-POD/ISD-TFI-IZD-POD-E_1000979/P1076243" xmlDataType="decimal"/>
    </xmlCellPr>
  </singleXmlCell>
  <singleXmlCell id="394" xr6:uid="{78CBAB6B-E237-4EBF-BA25-EC83D62B1659}" r="K41" connectionId="0">
    <xmlCellPr id="1" xr6:uid="{ABBAE291-0012-4500-8707-3CAAAF7E9671}" uniqueName="P1082424">
      <xmlPr mapId="1" xpath="/TFI-IZD-POD/ISD-TFI-IZD-POD-E_1000979/P1082424" xmlDataType="decimal"/>
    </xmlCellPr>
  </singleXmlCell>
  <singleXmlCell id="395" xr6:uid="{21062520-2F75-49CA-800C-72C97F0026D1}" r="H42" connectionId="0">
    <xmlCellPr id="1" xr6:uid="{93274A75-FE19-41F2-AEAC-43761197B64C}" uniqueName="P1076245">
      <xmlPr mapId="1" xpath="/TFI-IZD-POD/ISD-TFI-IZD-POD-E_1000979/P1076245" xmlDataType="decimal"/>
    </xmlCellPr>
  </singleXmlCell>
  <singleXmlCell id="396" xr6:uid="{8448818F-512E-43BF-B01E-CD9A0A0EB704}" r="I42" connectionId="0">
    <xmlCellPr id="1" xr6:uid="{02E1EEF6-6901-4C98-9E8E-8DD56EE8B5DB}" uniqueName="P1082426">
      <xmlPr mapId="1" xpath="/TFI-IZD-POD/ISD-TFI-IZD-POD-E_1000979/P1082426" xmlDataType="decimal"/>
    </xmlCellPr>
  </singleXmlCell>
  <singleXmlCell id="397" xr6:uid="{4E18D78A-FC28-4DBE-8DE9-523DFF15E656}" r="J42" connectionId="0">
    <xmlCellPr id="1" xr6:uid="{EE505302-3153-43B9-A30C-704AA3F47CCC}" uniqueName="P1076247">
      <xmlPr mapId="1" xpath="/TFI-IZD-POD/ISD-TFI-IZD-POD-E_1000979/P1076247" xmlDataType="decimal"/>
    </xmlCellPr>
  </singleXmlCell>
  <singleXmlCell id="398" xr6:uid="{74A90B4A-4EB9-4EDC-AC8D-E211AE4442AE}" r="K42" connectionId="0">
    <xmlCellPr id="1" xr6:uid="{51F91E8C-0E12-4B5E-8D22-3EE693F22BD9}" uniqueName="P1082427">
      <xmlPr mapId="1" xpath="/TFI-IZD-POD/ISD-TFI-IZD-POD-E_1000979/P1082427" xmlDataType="decimal"/>
    </xmlCellPr>
  </singleXmlCell>
  <singleXmlCell id="399" xr6:uid="{034A29CB-FB46-441B-A23A-548A6E46A9F6}" r="H43" connectionId="0">
    <xmlCellPr id="1" xr6:uid="{E50DF655-0DD3-4FA0-97A8-04F8FC254149}" uniqueName="P1076249">
      <xmlPr mapId="1" xpath="/TFI-IZD-POD/ISD-TFI-IZD-POD-E_1000979/P1076249" xmlDataType="decimal"/>
    </xmlCellPr>
  </singleXmlCell>
  <singleXmlCell id="400" xr6:uid="{309EDD98-AB3B-4E19-89E7-7ED75DC2F420}" r="I43" connectionId="0">
    <xmlCellPr id="1" xr6:uid="{913D2B72-C456-499D-AE58-0A66040EEA61}" uniqueName="P1082431">
      <xmlPr mapId="1" xpath="/TFI-IZD-POD/ISD-TFI-IZD-POD-E_1000979/P1082431" xmlDataType="decimal"/>
    </xmlCellPr>
  </singleXmlCell>
  <singleXmlCell id="401" xr6:uid="{CB4107F9-1132-45C9-BD06-8F597C0FBF1E}" r="J43" connectionId="0">
    <xmlCellPr id="1" xr6:uid="{A5C5A845-C120-4255-870B-0E98FE10A6E7}" uniqueName="P1076251">
      <xmlPr mapId="1" xpath="/TFI-IZD-POD/ISD-TFI-IZD-POD-E_1000979/P1076251" xmlDataType="decimal"/>
    </xmlCellPr>
  </singleXmlCell>
  <singleXmlCell id="402" xr6:uid="{8253A4CC-7D5E-4C9E-A0BF-565F4E9F11B2}" r="K43" connectionId="0">
    <xmlCellPr id="1" xr6:uid="{779F3842-D2B0-4352-BA2D-E9678EF8C66D}" uniqueName="P1082432">
      <xmlPr mapId="1" xpath="/TFI-IZD-POD/ISD-TFI-IZD-POD-E_1000979/P1082432" xmlDataType="decimal"/>
    </xmlCellPr>
  </singleXmlCell>
  <singleXmlCell id="403" xr6:uid="{4BEAACFF-C1C8-42BB-AC2E-4813B7DE1717}" r="H44" connectionId="0">
    <xmlCellPr id="1" xr6:uid="{033EF661-1873-46C0-BF7F-72F4D3E87F7F}" uniqueName="P1076253">
      <xmlPr mapId="1" xpath="/TFI-IZD-POD/ISD-TFI-IZD-POD-E_1000979/P1076253" xmlDataType="decimal"/>
    </xmlCellPr>
  </singleXmlCell>
  <singleXmlCell id="404" xr6:uid="{B02EF5B1-E1E3-4044-8FD1-BA8A9D18FADB}" r="I44" connectionId="0">
    <xmlCellPr id="1" xr6:uid="{E16B85DF-BDC8-42CB-9757-DD3358777CC0}" uniqueName="P1082434">
      <xmlPr mapId="1" xpath="/TFI-IZD-POD/ISD-TFI-IZD-POD-E_1000979/P1082434" xmlDataType="decimal"/>
    </xmlCellPr>
  </singleXmlCell>
  <singleXmlCell id="405" xr6:uid="{7F27E8F3-A181-415B-A91A-C9B29DBA3D9E}" r="J44" connectionId="0">
    <xmlCellPr id="1" xr6:uid="{3C5509F5-9D77-4A39-8CC7-C16C0C217D9E}" uniqueName="P1076255">
      <xmlPr mapId="1" xpath="/TFI-IZD-POD/ISD-TFI-IZD-POD-E_1000979/P1076255" xmlDataType="decimal"/>
    </xmlCellPr>
  </singleXmlCell>
  <singleXmlCell id="406" xr6:uid="{4069F3D9-1217-42C9-A2DC-2C52E33F8C57}" r="K44" connectionId="0">
    <xmlCellPr id="1" xr6:uid="{8BBE1EB1-FFCD-4847-B62D-C5BE526BA294}" uniqueName="P1082436">
      <xmlPr mapId="1" xpath="/TFI-IZD-POD/ISD-TFI-IZD-POD-E_1000979/P1082436" xmlDataType="decimal"/>
    </xmlCellPr>
  </singleXmlCell>
  <singleXmlCell id="407" xr6:uid="{F07F7613-C4B9-4CCB-96A0-6DADBE3A17D8}" r="H45" connectionId="0">
    <xmlCellPr id="1" xr6:uid="{807ED6E9-807A-4781-A922-E1F0A4DA5259}" uniqueName="P1076257">
      <xmlPr mapId="1" xpath="/TFI-IZD-POD/ISD-TFI-IZD-POD-E_1000979/P1076257" xmlDataType="decimal"/>
    </xmlCellPr>
  </singleXmlCell>
  <singleXmlCell id="408" xr6:uid="{F4D90A8C-BD9A-4290-BC4C-6CCB076EBF4F}" r="I45" connectionId="0">
    <xmlCellPr id="1" xr6:uid="{558AF041-DE39-491E-8644-6248C782C93B}" uniqueName="P1082438">
      <xmlPr mapId="1" xpath="/TFI-IZD-POD/ISD-TFI-IZD-POD-E_1000979/P1082438" xmlDataType="decimal"/>
    </xmlCellPr>
  </singleXmlCell>
  <singleXmlCell id="409" xr6:uid="{C9D9F7E9-685C-437E-A507-03EBAB04A0A1}" r="J45" connectionId="0">
    <xmlCellPr id="1" xr6:uid="{E1287881-B76E-4669-8802-4331476951BC}" uniqueName="P1076259">
      <xmlPr mapId="1" xpath="/TFI-IZD-POD/ISD-TFI-IZD-POD-E_1000979/P1076259" xmlDataType="decimal"/>
    </xmlCellPr>
  </singleXmlCell>
  <singleXmlCell id="410" xr6:uid="{639918AC-0D57-4814-901A-FA45AEA4E275}" r="K45" connectionId="0">
    <xmlCellPr id="1" xr6:uid="{FB7D424C-3092-4E02-A4AD-0E8715F02445}" uniqueName="P1082439">
      <xmlPr mapId="1" xpath="/TFI-IZD-POD/ISD-TFI-IZD-POD-E_1000979/P1082439" xmlDataType="decimal"/>
    </xmlCellPr>
  </singleXmlCell>
  <singleXmlCell id="411" xr6:uid="{66CBC26C-40D6-42D5-BB2B-53B605C16663}" r="H46" connectionId="0">
    <xmlCellPr id="1" xr6:uid="{A4E9E714-E8D8-4038-9696-335B8A7FDCEC}" uniqueName="P1076262">
      <xmlPr mapId="1" xpath="/TFI-IZD-POD/ISD-TFI-IZD-POD-E_1000979/P1076262" xmlDataType="decimal"/>
    </xmlCellPr>
  </singleXmlCell>
  <singleXmlCell id="412" xr6:uid="{63B081BF-E6A6-4E09-A764-82119D424B7F}" r="I46" connectionId="0">
    <xmlCellPr id="1" xr6:uid="{68E17750-F411-4342-B452-DB60D539D67B}" uniqueName="P1082441">
      <xmlPr mapId="1" xpath="/TFI-IZD-POD/ISD-TFI-IZD-POD-E_1000979/P1082441" xmlDataType="decimal"/>
    </xmlCellPr>
  </singleXmlCell>
  <singleXmlCell id="413" xr6:uid="{5A8D6AE2-8917-48C5-93DB-3C2A2CB63606}" r="J46" connectionId="0">
    <xmlCellPr id="1" xr6:uid="{F7FC228B-35BB-4D0E-A34F-D0EBA5439974}" uniqueName="P1076264">
      <xmlPr mapId="1" xpath="/TFI-IZD-POD/ISD-TFI-IZD-POD-E_1000979/P1076264" xmlDataType="decimal"/>
    </xmlCellPr>
  </singleXmlCell>
  <singleXmlCell id="414" xr6:uid="{3E3CBDE6-6413-4177-869B-A8DA0E0D302A}" r="K46" connectionId="0">
    <xmlCellPr id="1" xr6:uid="{FFB5743F-736E-4742-AFBA-2BED6C890356}" uniqueName="P1082443">
      <xmlPr mapId="1" xpath="/TFI-IZD-POD/ISD-TFI-IZD-POD-E_1000979/P1082443" xmlDataType="decimal"/>
    </xmlCellPr>
  </singleXmlCell>
  <singleXmlCell id="415" xr6:uid="{F9DEBC63-DC2F-4088-A1FD-407D65B0D69C}" r="H47" connectionId="0">
    <xmlCellPr id="1" xr6:uid="{F70D67D7-DB47-456F-895B-B0BE52932132}" uniqueName="P1076274">
      <xmlPr mapId="1" xpath="/TFI-IZD-POD/ISD-TFI-IZD-POD-E_1000979/P1076274" xmlDataType="decimal"/>
    </xmlCellPr>
  </singleXmlCell>
  <singleXmlCell id="416" xr6:uid="{4890C357-8509-4EDE-B815-15BAA428EA7A}" r="I47" connectionId="0">
    <xmlCellPr id="1" xr6:uid="{A5B1AC3A-A656-4692-A1DE-514096AC44BB}" uniqueName="P1082444">
      <xmlPr mapId="1" xpath="/TFI-IZD-POD/ISD-TFI-IZD-POD-E_1000979/P1082444" xmlDataType="decimal"/>
    </xmlCellPr>
  </singleXmlCell>
  <singleXmlCell id="417" xr6:uid="{AB9EA7B4-2799-486E-8702-CC768B703B24}" r="J47" connectionId="0">
    <xmlCellPr id="1" xr6:uid="{5CA04D3A-4F05-40E2-8ABF-62CD8E05BF1E}" uniqueName="P1076276">
      <xmlPr mapId="1" xpath="/TFI-IZD-POD/ISD-TFI-IZD-POD-E_1000979/P1076276" xmlDataType="decimal"/>
    </xmlCellPr>
  </singleXmlCell>
  <singleXmlCell id="418" xr6:uid="{B315C612-5DA6-41EC-9A98-74B17D16B745}" r="K47" connectionId="0">
    <xmlCellPr id="1" xr6:uid="{90E02D37-6449-4185-B523-FB6302456186}" uniqueName="P1082446">
      <xmlPr mapId="1" xpath="/TFI-IZD-POD/ISD-TFI-IZD-POD-E_1000979/P1082446" xmlDataType="decimal"/>
    </xmlCellPr>
  </singleXmlCell>
  <singleXmlCell id="419" xr6:uid="{58F02D47-7CF3-4431-80D1-EEEB31CC1BDE}" r="H48" connectionId="0">
    <xmlCellPr id="1" xr6:uid="{844297EB-B49F-4BE1-B86C-9317C53246FF}" uniqueName="P1076278">
      <xmlPr mapId="1" xpath="/TFI-IZD-POD/ISD-TFI-IZD-POD-E_1000979/P1076278" xmlDataType="decimal"/>
    </xmlCellPr>
  </singleXmlCell>
  <singleXmlCell id="420" xr6:uid="{8B623CB6-41A1-41B8-87F8-CD6BDE6A5475}" r="I48" connectionId="0">
    <xmlCellPr id="1" xr6:uid="{8B78C1F6-A8DC-4F0A-8150-EC9D4D20276A}" uniqueName="P1082448">
      <xmlPr mapId="1" xpath="/TFI-IZD-POD/ISD-TFI-IZD-POD-E_1000979/P1082448" xmlDataType="decimal"/>
    </xmlCellPr>
  </singleXmlCell>
  <singleXmlCell id="421" xr6:uid="{323B421D-8262-4C50-89FA-21085734E634}" r="J48" connectionId="0">
    <xmlCellPr id="1" xr6:uid="{6E45C2F7-4F04-400F-B0DE-42A3E0E8BD2C}" uniqueName="P1076280">
      <xmlPr mapId="1" xpath="/TFI-IZD-POD/ISD-TFI-IZD-POD-E_1000979/P1076280" xmlDataType="decimal"/>
    </xmlCellPr>
  </singleXmlCell>
  <singleXmlCell id="422" xr6:uid="{637006DE-D507-4713-AE61-28C60FA403D4}" r="K48" connectionId="0">
    <xmlCellPr id="1" xr6:uid="{DC28A1C4-03C2-4158-BFFF-2EFA98273C74}" uniqueName="P1082449">
      <xmlPr mapId="1" xpath="/TFI-IZD-POD/ISD-TFI-IZD-POD-E_1000979/P1082449" xmlDataType="decimal"/>
    </xmlCellPr>
  </singleXmlCell>
  <singleXmlCell id="423" xr6:uid="{2467C33F-9B33-4672-9EF7-461E0067C54E}" r="H49" connectionId="0">
    <xmlCellPr id="1" xr6:uid="{F8E35633-0E60-4C18-8C6E-A86CE467FE1A}" uniqueName="P1076281">
      <xmlPr mapId="1" xpath="/TFI-IZD-POD/ISD-TFI-IZD-POD-E_1000979/P1076281" xmlDataType="decimal"/>
    </xmlCellPr>
  </singleXmlCell>
  <singleXmlCell id="424" xr6:uid="{79AAA4EC-439E-45EA-B8E6-B294BB94D61E}" r="I49" connectionId="0">
    <xmlCellPr id="1" xr6:uid="{2142A026-6B75-47B2-B62D-3F0E7A519513}" uniqueName="P1082451">
      <xmlPr mapId="1" xpath="/TFI-IZD-POD/ISD-TFI-IZD-POD-E_1000979/P1082451" xmlDataType="decimal"/>
    </xmlCellPr>
  </singleXmlCell>
  <singleXmlCell id="425" xr6:uid="{16E21BC7-57E6-4E8A-8933-1709072424B2}" r="J49" connectionId="0">
    <xmlCellPr id="1" xr6:uid="{AB6A3C1B-7040-47D0-A6A5-D14D09CACC1A}" uniqueName="P1076282">
      <xmlPr mapId="1" xpath="/TFI-IZD-POD/ISD-TFI-IZD-POD-E_1000979/P1076282" xmlDataType="decimal"/>
    </xmlCellPr>
  </singleXmlCell>
  <singleXmlCell id="426" xr6:uid="{010EEDD7-2DB5-4EE9-AA16-1042FAC09F4E}" r="K49" connectionId="0">
    <xmlCellPr id="1" xr6:uid="{86373FD9-8812-4A73-A7F5-9393CAF7E175}" uniqueName="P1082452">
      <xmlPr mapId="1" xpath="/TFI-IZD-POD/ISD-TFI-IZD-POD-E_1000979/P1082452" xmlDataType="decimal"/>
    </xmlCellPr>
  </singleXmlCell>
  <singleXmlCell id="427" xr6:uid="{347C3701-064E-4D2F-8DAA-82EED0761C97}" r="H50" connectionId="0">
    <xmlCellPr id="1" xr6:uid="{04F8F1EE-3CA4-44D9-91E9-C33880BE9D85}" uniqueName="P1076283">
      <xmlPr mapId="1" xpath="/TFI-IZD-POD/ISD-TFI-IZD-POD-E_1000979/P1076283" xmlDataType="decimal"/>
    </xmlCellPr>
  </singleXmlCell>
  <singleXmlCell id="428" xr6:uid="{A1C3AD7E-BA0E-425F-B8B0-E4FA4D8C5894}" r="I50" connectionId="0">
    <xmlCellPr id="1" xr6:uid="{7D9B1C06-0BCB-4756-A8C4-AB80D24ADFD4}" uniqueName="P1082454">
      <xmlPr mapId="1" xpath="/TFI-IZD-POD/ISD-TFI-IZD-POD-E_1000979/P1082454" xmlDataType="decimal"/>
    </xmlCellPr>
  </singleXmlCell>
  <singleXmlCell id="429" xr6:uid="{7B9E8606-B41F-4D87-BB7B-8E1B62EB624C}" r="J50" connectionId="0">
    <xmlCellPr id="1" xr6:uid="{B5001A7E-F972-492F-8CCC-EFAF889F9BCB}" uniqueName="P1076284">
      <xmlPr mapId="1" xpath="/TFI-IZD-POD/ISD-TFI-IZD-POD-E_1000979/P1076284" xmlDataType="decimal"/>
    </xmlCellPr>
  </singleXmlCell>
  <singleXmlCell id="430" xr6:uid="{F2985B4C-7CF3-4FA9-A6DB-17B08AA9A568}" r="K50" connectionId="0">
    <xmlCellPr id="1" xr6:uid="{BF487A40-A55A-4D81-945C-861707AE71CF}" uniqueName="P1082456">
      <xmlPr mapId="1" xpath="/TFI-IZD-POD/ISD-TFI-IZD-POD-E_1000979/P1082456" xmlDataType="decimal"/>
    </xmlCellPr>
  </singleXmlCell>
  <singleXmlCell id="431" xr6:uid="{5735FB74-FAF3-4272-82F1-BCD314BC2A68}" r="H51" connectionId="0">
    <xmlCellPr id="1" xr6:uid="{AE094664-6C0B-49A9-8BA9-C406A197A49A}" uniqueName="P1076285">
      <xmlPr mapId="1" xpath="/TFI-IZD-POD/ISD-TFI-IZD-POD-E_1000979/P1076285" xmlDataType="decimal"/>
    </xmlCellPr>
  </singleXmlCell>
  <singleXmlCell id="432" xr6:uid="{C4017677-338A-485F-87F3-0160B40EC89F}" r="I51" connectionId="0">
    <xmlCellPr id="1" xr6:uid="{3851BAFD-5144-4C7C-B5EA-410578C223A9}" uniqueName="P1082457">
      <xmlPr mapId="1" xpath="/TFI-IZD-POD/ISD-TFI-IZD-POD-E_1000979/P1082457" xmlDataType="decimal"/>
    </xmlCellPr>
  </singleXmlCell>
  <singleXmlCell id="433" xr6:uid="{0A2B43C9-B666-4F66-8019-6FF0C5853042}" r="J51" connectionId="0">
    <xmlCellPr id="1" xr6:uid="{D0ADFFD4-2A06-4722-8742-9632D0F666A6}" uniqueName="P1076286">
      <xmlPr mapId="1" xpath="/TFI-IZD-POD/ISD-TFI-IZD-POD-E_1000979/P1076286" xmlDataType="decimal"/>
    </xmlCellPr>
  </singleXmlCell>
  <singleXmlCell id="434" xr6:uid="{765661F5-8940-4061-A187-F1C1EC156ED5}" r="K51" connectionId="0">
    <xmlCellPr id="1" xr6:uid="{68C796DF-917C-4228-897E-BA66B23F4A42}" uniqueName="P1082459">
      <xmlPr mapId="1" xpath="/TFI-IZD-POD/ISD-TFI-IZD-POD-E_1000979/P1082459" xmlDataType="decimal"/>
    </xmlCellPr>
  </singleXmlCell>
  <singleXmlCell id="435" xr6:uid="{514E8562-880B-4B8F-9B08-A572DFEB3A72}" r="H52" connectionId="0">
    <xmlCellPr id="1" xr6:uid="{A1062375-83DE-4C83-8500-C6F6D38570FF}" uniqueName="P1076287">
      <xmlPr mapId="1" xpath="/TFI-IZD-POD/ISD-TFI-IZD-POD-E_1000979/P1076287" xmlDataType="decimal"/>
    </xmlCellPr>
  </singleXmlCell>
  <singleXmlCell id="436" xr6:uid="{135DA835-620E-4996-A03D-04B3247B9318}" r="I52" connectionId="0">
    <xmlCellPr id="1" xr6:uid="{D65FB5D5-6676-47C5-8CB1-212698570C13}" uniqueName="P1082476">
      <xmlPr mapId="1" xpath="/TFI-IZD-POD/ISD-TFI-IZD-POD-E_1000979/P1082476" xmlDataType="decimal"/>
    </xmlCellPr>
  </singleXmlCell>
  <singleXmlCell id="437" xr6:uid="{542829EA-064B-4C88-BCBB-BB6C39FE2AC9}" r="J52" connectionId="0">
    <xmlCellPr id="1" xr6:uid="{41CB23B0-1F1F-429D-9928-27FB233ED2A2}" uniqueName="P1076288">
      <xmlPr mapId="1" xpath="/TFI-IZD-POD/ISD-TFI-IZD-POD-E_1000979/P1076288" xmlDataType="decimal"/>
    </xmlCellPr>
  </singleXmlCell>
  <singleXmlCell id="438" xr6:uid="{6A5F7252-F235-4F3F-8E68-CE975F01B127}" r="K52" connectionId="0">
    <xmlCellPr id="1" xr6:uid="{9BE7C534-7AB9-46C1-9CC0-8AE834BF5CE8}" uniqueName="P1082478">
      <xmlPr mapId="1" xpath="/TFI-IZD-POD/ISD-TFI-IZD-POD-E_1000979/P1082478" xmlDataType="decimal"/>
    </xmlCellPr>
  </singleXmlCell>
  <singleXmlCell id="439" xr6:uid="{DE415740-C05A-4859-B78D-10945EAD73E9}" r="H53" connectionId="0">
    <xmlCellPr id="1" xr6:uid="{E3747119-2F8C-4FD2-8827-40D65EA6DC7F}" uniqueName="P1076289">
      <xmlPr mapId="1" xpath="/TFI-IZD-POD/ISD-TFI-IZD-POD-E_1000979/P1076289" xmlDataType="decimal"/>
    </xmlCellPr>
  </singleXmlCell>
  <singleXmlCell id="440" xr6:uid="{8D7C6FD5-39DF-4049-8207-D6E0D416A4C3}" r="I53" connectionId="0">
    <xmlCellPr id="1" xr6:uid="{057BB783-8162-47FD-B96D-27F741E289AC}" uniqueName="P1082479">
      <xmlPr mapId="1" xpath="/TFI-IZD-POD/ISD-TFI-IZD-POD-E_1000979/P1082479" xmlDataType="decimal"/>
    </xmlCellPr>
  </singleXmlCell>
  <singleXmlCell id="441" xr6:uid="{80F9CC17-BEBE-45B6-B4E2-0197FC62F5DB}" r="J53" connectionId="0">
    <xmlCellPr id="1" xr6:uid="{32109178-0FC2-4372-96C6-23ABFD28DAA7}" uniqueName="P1076291">
      <xmlPr mapId="1" xpath="/TFI-IZD-POD/ISD-TFI-IZD-POD-E_1000979/P1076291" xmlDataType="decimal"/>
    </xmlCellPr>
  </singleXmlCell>
  <singleXmlCell id="442" xr6:uid="{0B449131-1DD2-45C2-AA2D-426B24E338B2}" r="K53" connectionId="0">
    <xmlCellPr id="1" xr6:uid="{E2BF0EE1-E0D4-4199-958A-EBFC3C90B434}" uniqueName="P1082481">
      <xmlPr mapId="1" xpath="/TFI-IZD-POD/ISD-TFI-IZD-POD-E_1000979/P1082481" xmlDataType="decimal"/>
    </xmlCellPr>
  </singleXmlCell>
  <singleXmlCell id="443" xr6:uid="{CC055085-C5B4-4D1E-AA63-8E7699C37AC3}" r="H54" connectionId="0">
    <xmlCellPr id="1" xr6:uid="{DAD77AB6-A34D-4AC9-949E-307AB5412002}" uniqueName="P1076293">
      <xmlPr mapId="1" xpath="/TFI-IZD-POD/ISD-TFI-IZD-POD-E_1000979/P1076293" xmlDataType="decimal"/>
    </xmlCellPr>
  </singleXmlCell>
  <singleXmlCell id="444" xr6:uid="{C5A00C31-921D-419B-A41F-8B4B833406F7}" r="I54" connectionId="0">
    <xmlCellPr id="1" xr6:uid="{00799C6E-0BF6-4DC7-BC3A-BE5D4F4AF881}" uniqueName="P1082483">
      <xmlPr mapId="1" xpath="/TFI-IZD-POD/ISD-TFI-IZD-POD-E_1000979/P1082483" xmlDataType="decimal"/>
    </xmlCellPr>
  </singleXmlCell>
  <singleXmlCell id="445" xr6:uid="{87250420-8587-4A5A-8C3F-F3EB9B7E3FCC}" r="J54" connectionId="0">
    <xmlCellPr id="1" xr6:uid="{E9D93A59-1FBA-429D-BD48-0FA908751237}" uniqueName="P1076295">
      <xmlPr mapId="1" xpath="/TFI-IZD-POD/ISD-TFI-IZD-POD-E_1000979/P1076295" xmlDataType="decimal"/>
    </xmlCellPr>
  </singleXmlCell>
  <singleXmlCell id="446" xr6:uid="{E10F1B02-6399-4819-B439-314FB838B185}" r="K54" connectionId="0">
    <xmlCellPr id="1" xr6:uid="{8897C721-9034-469A-B582-3AC93C760351}" uniqueName="P1082485">
      <xmlPr mapId="1" xpath="/TFI-IZD-POD/ISD-TFI-IZD-POD-E_1000979/P1082485" xmlDataType="decimal"/>
    </xmlCellPr>
  </singleXmlCell>
  <singleXmlCell id="447" xr6:uid="{EF83E2C4-D03B-40E3-B70C-42E15CEB1509}" r="H55" connectionId="0">
    <xmlCellPr id="1" xr6:uid="{F7A834AA-4D83-46E4-B263-BCF43B5DA0AD}" uniqueName="P1076297">
      <xmlPr mapId="1" xpath="/TFI-IZD-POD/ISD-TFI-IZD-POD-E_1000979/P1076297" xmlDataType="decimal"/>
    </xmlCellPr>
  </singleXmlCell>
  <singleXmlCell id="448" xr6:uid="{11658247-DD78-47F9-A37A-FAA05E69273C}" r="I55" connectionId="0">
    <xmlCellPr id="1" xr6:uid="{7ED16E5A-32F6-414A-AA8B-87FBF4F97C0A}" uniqueName="P1082486">
      <xmlPr mapId="1" xpath="/TFI-IZD-POD/ISD-TFI-IZD-POD-E_1000979/P1082486" xmlDataType="decimal"/>
    </xmlCellPr>
  </singleXmlCell>
  <singleXmlCell id="449" xr6:uid="{22ADF1D9-38CF-4F83-9CBE-F527E799D31C}" r="J55" connectionId="0">
    <xmlCellPr id="1" xr6:uid="{074CB0E0-060F-453B-A609-D26F7AB47C36}" uniqueName="P1076299">
      <xmlPr mapId="1" xpath="/TFI-IZD-POD/ISD-TFI-IZD-POD-E_1000979/P1076299" xmlDataType="decimal"/>
    </xmlCellPr>
  </singleXmlCell>
  <singleXmlCell id="450" xr6:uid="{C97D5E9B-E4B5-4A3F-AE20-8CEB2B8515F2}" r="K55" connectionId="0">
    <xmlCellPr id="1" xr6:uid="{30659770-1B7F-4520-8612-0B11D67B092D}" uniqueName="P1082489">
      <xmlPr mapId="1" xpath="/TFI-IZD-POD/ISD-TFI-IZD-POD-E_1000979/P1082489" xmlDataType="decimal"/>
    </xmlCellPr>
  </singleXmlCell>
  <singleXmlCell id="451" xr6:uid="{AF64E427-6853-43BE-B14E-16FFBE7DA0AA}" r="H56" connectionId="0">
    <xmlCellPr id="1" xr6:uid="{57D4BF2B-3D12-40F2-85E6-F0F4CF1CA319}" uniqueName="P1076301">
      <xmlPr mapId="1" xpath="/TFI-IZD-POD/ISD-TFI-IZD-POD-E_1000979/P1076301" xmlDataType="decimal"/>
    </xmlCellPr>
  </singleXmlCell>
  <singleXmlCell id="452" xr6:uid="{1336349C-DDB0-42EE-8132-97A378C579A2}" r="I56" connectionId="0">
    <xmlCellPr id="1" xr6:uid="{B964A50F-2A3B-405F-8CB0-B14042AED7AC}" uniqueName="P1082491">
      <xmlPr mapId="1" xpath="/TFI-IZD-POD/ISD-TFI-IZD-POD-E_1000979/P1082491" xmlDataType="decimal"/>
    </xmlCellPr>
  </singleXmlCell>
  <singleXmlCell id="453" xr6:uid="{3B85DF68-DE72-48F8-BCCB-DEC62CD01B94}" r="J56" connectionId="0">
    <xmlCellPr id="1" xr6:uid="{6FFF818A-29CA-431A-AAEA-198A74522633}" uniqueName="P1076303">
      <xmlPr mapId="1" xpath="/TFI-IZD-POD/ISD-TFI-IZD-POD-E_1000979/P1076303" xmlDataType="decimal"/>
    </xmlCellPr>
  </singleXmlCell>
  <singleXmlCell id="454" xr6:uid="{9352DE7F-71AC-4C6F-80DC-CCAFBB1CAC43}" r="K56" connectionId="0">
    <xmlCellPr id="1" xr6:uid="{DAEEEB86-E6FF-42E7-9300-FE84B016DD48}" uniqueName="P1082492">
      <xmlPr mapId="1" xpath="/TFI-IZD-POD/ISD-TFI-IZD-POD-E_1000979/P1082492" xmlDataType="decimal"/>
    </xmlCellPr>
  </singleXmlCell>
  <singleXmlCell id="455" xr6:uid="{8D6F335F-3E71-47B4-9A7F-4C49BD55ECBE}" r="H57" connectionId="0">
    <xmlCellPr id="1" xr6:uid="{D62F3E24-8F70-4220-92B7-8FEC90AE8109}" uniqueName="P1076315">
      <xmlPr mapId="1" xpath="/TFI-IZD-POD/ISD-TFI-IZD-POD-E_1000979/P1076315" xmlDataType="decimal"/>
    </xmlCellPr>
  </singleXmlCell>
  <singleXmlCell id="456" xr6:uid="{43DC5D46-4638-423F-93F3-1C942678DDFA}" r="I57" connectionId="0">
    <xmlCellPr id="1" xr6:uid="{34CF0B3F-15F6-4023-BCA8-C533D9258A01}" uniqueName="P1082494">
      <xmlPr mapId="1" xpath="/TFI-IZD-POD/ISD-TFI-IZD-POD-E_1000979/P1082494" xmlDataType="decimal"/>
    </xmlCellPr>
  </singleXmlCell>
  <singleXmlCell id="457" xr6:uid="{6E23BAAC-20A6-41EA-B24F-FB00D8037924}" r="J57" connectionId="0">
    <xmlCellPr id="1" xr6:uid="{8195F2AC-7F1A-4080-A855-284431B96F42}" uniqueName="P1076317">
      <xmlPr mapId="1" xpath="/TFI-IZD-POD/ISD-TFI-IZD-POD-E_1000979/P1076317" xmlDataType="decimal"/>
    </xmlCellPr>
  </singleXmlCell>
  <singleXmlCell id="458" xr6:uid="{75AA6898-375F-4FD2-972E-822FE27ECBFA}" r="K57" connectionId="0">
    <xmlCellPr id="1" xr6:uid="{EA2826F0-AD8D-4D14-91C6-11B612EB2AE0}" uniqueName="P1082495">
      <xmlPr mapId="1" xpath="/TFI-IZD-POD/ISD-TFI-IZD-POD-E_1000979/P1082495" xmlDataType="decimal"/>
    </xmlCellPr>
  </singleXmlCell>
  <singleXmlCell id="459" xr6:uid="{198C398F-EAF0-4820-9845-6357A86BDA1D}" r="H58" connectionId="0">
    <xmlCellPr id="1" xr6:uid="{8EA491CC-9FD7-4415-B2AF-8272694D352E}" uniqueName="P1076322">
      <xmlPr mapId="1" xpath="/TFI-IZD-POD/ISD-TFI-IZD-POD-E_1000979/P1076322" xmlDataType="decimal"/>
    </xmlCellPr>
  </singleXmlCell>
  <singleXmlCell id="460" xr6:uid="{E6F0FE66-9A0C-4B5B-8394-FE5F158B06F2}" r="I58" connectionId="0">
    <xmlCellPr id="1" xr6:uid="{1E70ABD9-95C0-408F-B6A1-B04693356487}" uniqueName="P1082496">
      <xmlPr mapId="1" xpath="/TFI-IZD-POD/ISD-TFI-IZD-POD-E_1000979/P1082496" xmlDataType="decimal"/>
    </xmlCellPr>
  </singleXmlCell>
  <singleXmlCell id="461" xr6:uid="{685A97A8-4299-402E-97C9-7687E5E1788A}" r="J58" connectionId="0">
    <xmlCellPr id="1" xr6:uid="{17A8DB96-4B9B-49ED-8DD9-17F0816F41BF}" uniqueName="P1076324">
      <xmlPr mapId="1" xpath="/TFI-IZD-POD/ISD-TFI-IZD-POD-E_1000979/P1076324" xmlDataType="decimal"/>
    </xmlCellPr>
  </singleXmlCell>
  <singleXmlCell id="462" xr6:uid="{BD85361B-751F-48B0-B72D-6777A15F6A86}" r="K58" connectionId="0">
    <xmlCellPr id="1" xr6:uid="{B3196598-623A-4150-AABB-F237503E3844}" uniqueName="P1082499">
      <xmlPr mapId="1" xpath="/TFI-IZD-POD/ISD-TFI-IZD-POD-E_1000979/P1082499" xmlDataType="decimal"/>
    </xmlCellPr>
  </singleXmlCell>
  <singleXmlCell id="463" xr6:uid="{F440F11D-6857-4A11-8828-2693C4DD6B60}" r="H59" connectionId="0">
    <xmlCellPr id="1" xr6:uid="{CC8C6B48-1E91-4E31-8516-28E5230AA4F1}" uniqueName="P1076326">
      <xmlPr mapId="1" xpath="/TFI-IZD-POD/ISD-TFI-IZD-POD-E_1000979/P1076326" xmlDataType="decimal"/>
    </xmlCellPr>
  </singleXmlCell>
  <singleXmlCell id="464" xr6:uid="{AC52B884-EE9B-4BA4-AFF8-DE58EA779C90}" r="I59" connectionId="0">
    <xmlCellPr id="1" xr6:uid="{99F29DD9-BD38-485C-86FC-56ECFA38D877}" uniqueName="P1082500">
      <xmlPr mapId="1" xpath="/TFI-IZD-POD/ISD-TFI-IZD-POD-E_1000979/P1082500" xmlDataType="decimal"/>
    </xmlCellPr>
  </singleXmlCell>
  <singleXmlCell id="465" xr6:uid="{82DF74E0-FAC0-4A6B-9A38-FFF5D37C6D6D}" r="J59" connectionId="0">
    <xmlCellPr id="1" xr6:uid="{D26CFF88-90C9-410B-B272-93512232F94F}" uniqueName="P1076330">
      <xmlPr mapId="1" xpath="/TFI-IZD-POD/ISD-TFI-IZD-POD-E_1000979/P1076330" xmlDataType="decimal"/>
    </xmlCellPr>
  </singleXmlCell>
  <singleXmlCell id="466" xr6:uid="{AF6FD059-4F13-4137-8027-EE00820025FF}" r="K59" connectionId="0">
    <xmlCellPr id="1" xr6:uid="{D23BC97A-5662-4D69-8BD1-0D77134DDAD7}" uniqueName="P1082502">
      <xmlPr mapId="1" xpath="/TFI-IZD-POD/ISD-TFI-IZD-POD-E_1000979/P1082502" xmlDataType="decimal"/>
    </xmlCellPr>
  </singleXmlCell>
  <singleXmlCell id="467" xr6:uid="{707D4524-28D2-460A-BC24-26521726632B}" r="H60" connectionId="0">
    <xmlCellPr id="1" xr6:uid="{93DCC6E1-FDF9-448E-A59F-6A3160D79CBB}" uniqueName="P1076331">
      <xmlPr mapId="1" xpath="/TFI-IZD-POD/ISD-TFI-IZD-POD-E_1000979/P1076331" xmlDataType="decimal"/>
    </xmlCellPr>
  </singleXmlCell>
  <singleXmlCell id="468" xr6:uid="{167E360E-750A-4EFC-9610-34AF807962D1}" r="I60" connectionId="0">
    <xmlCellPr id="1" xr6:uid="{58CAE9DA-C945-45E0-BFF1-7755AB63A4DC}" uniqueName="P1082504">
      <xmlPr mapId="1" xpath="/TFI-IZD-POD/ISD-TFI-IZD-POD-E_1000979/P1082504" xmlDataType="decimal"/>
    </xmlCellPr>
  </singleXmlCell>
  <singleXmlCell id="469" xr6:uid="{25EE4E17-1828-4896-9EE8-EF65DD453E4E}" r="J60" connectionId="0">
    <xmlCellPr id="1" xr6:uid="{9F0F9912-36DD-420E-BAFD-697A8E96B76B}" uniqueName="P1076332">
      <xmlPr mapId="1" xpath="/TFI-IZD-POD/ISD-TFI-IZD-POD-E_1000979/P1076332" xmlDataType="decimal"/>
    </xmlCellPr>
  </singleXmlCell>
  <singleXmlCell id="470" xr6:uid="{322E20FB-B751-488A-A5E0-DD71D562740B}" r="K60" connectionId="0">
    <xmlCellPr id="1" xr6:uid="{46C50554-AD6A-498F-83DD-DAFB72CCFBF9}" uniqueName="P1082506">
      <xmlPr mapId="1" xpath="/TFI-IZD-POD/ISD-TFI-IZD-POD-E_1000979/P1082506" xmlDataType="decimal"/>
    </xmlCellPr>
  </singleXmlCell>
  <singleXmlCell id="471" xr6:uid="{701143A2-9DAC-47FF-8C99-E5276CA017FB}" r="H61" connectionId="0">
    <xmlCellPr id="1" xr6:uid="{16D3C38B-BA7A-4505-B4CE-5DA8B1C1AE4C}" uniqueName="P1076333">
      <xmlPr mapId="1" xpath="/TFI-IZD-POD/ISD-TFI-IZD-POD-E_1000979/P1076333" xmlDataType="decimal"/>
    </xmlCellPr>
  </singleXmlCell>
  <singleXmlCell id="472" xr6:uid="{97FF8037-1838-4375-9BEA-C30BAEF2FE9F}" r="I61" connectionId="0">
    <xmlCellPr id="1" xr6:uid="{A54FB178-9CD4-4F4F-804D-ECD515573A09}" uniqueName="P1082508">
      <xmlPr mapId="1" xpath="/TFI-IZD-POD/ISD-TFI-IZD-POD-E_1000979/P1082508" xmlDataType="decimal"/>
    </xmlCellPr>
  </singleXmlCell>
  <singleXmlCell id="473" xr6:uid="{1BED2F69-738B-425E-A0EB-495EDDCBFA87}" r="J61" connectionId="0">
    <xmlCellPr id="1" xr6:uid="{8E3A1BB1-78EC-45DB-BAE7-898E58A19CB5}" uniqueName="P1076334">
      <xmlPr mapId="1" xpath="/TFI-IZD-POD/ISD-TFI-IZD-POD-E_1000979/P1076334" xmlDataType="decimal"/>
    </xmlCellPr>
  </singleXmlCell>
  <singleXmlCell id="474" xr6:uid="{40290909-52D3-4E63-88C7-67D41253D304}" r="K61" connectionId="0">
    <xmlCellPr id="1" xr6:uid="{9D265DD7-C260-4D0E-869E-3A8806C30651}" uniqueName="P1082509">
      <xmlPr mapId="1" xpath="/TFI-IZD-POD/ISD-TFI-IZD-POD-E_1000979/P1082509" xmlDataType="decimal"/>
    </xmlCellPr>
  </singleXmlCell>
  <singleXmlCell id="475" xr6:uid="{D27FFB65-780D-45FC-ABED-83A8544C4CAE}" r="H62" connectionId="0">
    <xmlCellPr id="1" xr6:uid="{D460CD59-2122-4EBF-A9C2-045723D5245D}" uniqueName="P1076335">
      <xmlPr mapId="1" xpath="/TFI-IZD-POD/ISD-TFI-IZD-POD-E_1000979/P1076335" xmlDataType="decimal"/>
    </xmlCellPr>
  </singleXmlCell>
  <singleXmlCell id="476" xr6:uid="{CDC15248-C75D-4A54-B9CF-409C187562F2}" r="I62" connectionId="0">
    <xmlCellPr id="1" xr6:uid="{1C4F1652-A265-45F7-9547-F937559B1549}" uniqueName="P1082511">
      <xmlPr mapId="1" xpath="/TFI-IZD-POD/ISD-TFI-IZD-POD-E_1000979/P1082511" xmlDataType="decimal"/>
    </xmlCellPr>
  </singleXmlCell>
  <singleXmlCell id="477" xr6:uid="{30D7566B-2D9F-4356-A09B-8B95F676329B}" r="J62" connectionId="0">
    <xmlCellPr id="1" xr6:uid="{223CBFD4-9584-4CFE-97A1-0A9A475760DB}" uniqueName="P1076336">
      <xmlPr mapId="1" xpath="/TFI-IZD-POD/ISD-TFI-IZD-POD-E_1000979/P1076336" xmlDataType="decimal"/>
    </xmlCellPr>
  </singleXmlCell>
  <singleXmlCell id="478" xr6:uid="{6C304054-CF3F-49E2-B615-38B79F433A05}" r="K62" connectionId="0">
    <xmlCellPr id="1" xr6:uid="{A5F40572-4A78-43AD-B8AD-46A8356DE53C}" uniqueName="P1082513">
      <xmlPr mapId="1" xpath="/TFI-IZD-POD/ISD-TFI-IZD-POD-E_1000979/P1082513" xmlDataType="decimal"/>
    </xmlCellPr>
  </singleXmlCell>
  <singleXmlCell id="479" xr6:uid="{7DFFC93E-53C4-4178-8561-D02CF9FD4671}" r="H63" connectionId="0">
    <xmlCellPr id="1" xr6:uid="{E8EE2D30-FA24-464E-AA14-6E3194B5AF75}" uniqueName="P1076337">
      <xmlPr mapId="1" xpath="/TFI-IZD-POD/ISD-TFI-IZD-POD-E_1000979/P1076337" xmlDataType="decimal"/>
    </xmlCellPr>
  </singleXmlCell>
  <singleXmlCell id="480" xr6:uid="{E856FBE7-7002-4C9A-93FF-2FFF09E5ADB3}" r="I63" connectionId="0">
    <xmlCellPr id="1" xr6:uid="{F8541158-824E-4758-8652-ECFC007A0B39}" uniqueName="P1082515">
      <xmlPr mapId="1" xpath="/TFI-IZD-POD/ISD-TFI-IZD-POD-E_1000979/P1082515" xmlDataType="decimal"/>
    </xmlCellPr>
  </singleXmlCell>
  <singleXmlCell id="481" xr6:uid="{EEC9419C-785F-40DA-A9D6-601FB52AC80E}" r="J63" connectionId="0">
    <xmlCellPr id="1" xr6:uid="{B4511677-6BB5-4C60-AAD7-B067AF918104}" uniqueName="P1076338">
      <xmlPr mapId="1" xpath="/TFI-IZD-POD/ISD-TFI-IZD-POD-E_1000979/P1076338" xmlDataType="decimal"/>
    </xmlCellPr>
  </singleXmlCell>
  <singleXmlCell id="482" xr6:uid="{AED499A4-ACAA-4FF9-92B7-9B7846506B6A}" r="K63" connectionId="0">
    <xmlCellPr id="1" xr6:uid="{55D6818F-1493-475B-B869-5A36C2787BD7}" uniqueName="P1082517">
      <xmlPr mapId="1" xpath="/TFI-IZD-POD/ISD-TFI-IZD-POD-E_1000979/P1082517" xmlDataType="decimal"/>
    </xmlCellPr>
  </singleXmlCell>
  <singleXmlCell id="483" xr6:uid="{101F5BF9-ED9D-43FC-9793-C67C787907C5}" r="H64" connectionId="0">
    <xmlCellPr id="1" xr6:uid="{44298A5D-60C0-4D28-9831-671531597BC3}" uniqueName="P1076339">
      <xmlPr mapId="1" xpath="/TFI-IZD-POD/ISD-TFI-IZD-POD-E_1000979/P1076339" xmlDataType="decimal"/>
    </xmlCellPr>
  </singleXmlCell>
  <singleXmlCell id="484" xr6:uid="{6BE79244-811A-4BF9-8291-41F7E040193A}" r="I64" connectionId="0">
    <xmlCellPr id="1" xr6:uid="{DD3748D4-0423-4F4C-8231-14C40976BF55}" uniqueName="P1082518">
      <xmlPr mapId="1" xpath="/TFI-IZD-POD/ISD-TFI-IZD-POD-E_1000979/P1082518" xmlDataType="decimal"/>
    </xmlCellPr>
  </singleXmlCell>
  <singleXmlCell id="485" xr6:uid="{AA995AD1-50C9-4068-9A9B-DA1BAE48D789}" r="J64" connectionId="0">
    <xmlCellPr id="1" xr6:uid="{77C765A7-4793-485F-993F-F58BF6506550}" uniqueName="P1076340">
      <xmlPr mapId="1" xpath="/TFI-IZD-POD/ISD-TFI-IZD-POD-E_1000979/P1076340" xmlDataType="decimal"/>
    </xmlCellPr>
  </singleXmlCell>
  <singleXmlCell id="486" xr6:uid="{C4C1F046-08A1-4DC6-83DB-5510EA0368C0}" r="K64" connectionId="0">
    <xmlCellPr id="1" xr6:uid="{856406B9-71FE-4FD5-AC29-73BFA853AD8F}" uniqueName="P1082520">
      <xmlPr mapId="1" xpath="/TFI-IZD-POD/ISD-TFI-IZD-POD-E_1000979/P1082520" xmlDataType="decimal"/>
    </xmlCellPr>
  </singleXmlCell>
  <singleXmlCell id="487" xr6:uid="{40B4CD22-7F7F-4E62-8E9A-B24D64C0FC4A}" r="H65" connectionId="0">
    <xmlCellPr id="1" xr6:uid="{AF249E0D-126F-4DBF-8603-83D42A13D81C}" uniqueName="P1076341">
      <xmlPr mapId="1" xpath="/TFI-IZD-POD/ISD-TFI-IZD-POD-E_1000979/P1076341" xmlDataType="decimal"/>
    </xmlCellPr>
  </singleXmlCell>
  <singleXmlCell id="488" xr6:uid="{4229AB04-95E2-4BAB-B1A4-C8C7AD779167}" r="I65" connectionId="0">
    <xmlCellPr id="1" xr6:uid="{E649E9CF-7D48-4058-825C-790D9E927605}" uniqueName="P1082522">
      <xmlPr mapId="1" xpath="/TFI-IZD-POD/ISD-TFI-IZD-POD-E_1000979/P1082522" xmlDataType="decimal"/>
    </xmlCellPr>
  </singleXmlCell>
  <singleXmlCell id="489" xr6:uid="{D45EB3BA-1345-4E24-9807-2751AD8ACFBE}" r="J65" connectionId="0">
    <xmlCellPr id="1" xr6:uid="{0C60131F-CC6D-4DA7-AD9A-00B3A836BD9F}" uniqueName="P1076342">
      <xmlPr mapId="1" xpath="/TFI-IZD-POD/ISD-TFI-IZD-POD-E_1000979/P1076342" xmlDataType="decimal"/>
    </xmlCellPr>
  </singleXmlCell>
  <singleXmlCell id="490" xr6:uid="{3B6E681B-1ED7-4DE9-BC27-377584B828E4}" r="K65" connectionId="0">
    <xmlCellPr id="1" xr6:uid="{9267A82A-A6F9-4EDE-82F6-9C89843FE919}" uniqueName="P1082524">
      <xmlPr mapId="1" xpath="/TFI-IZD-POD/ISD-TFI-IZD-POD-E_1000979/P1082524" xmlDataType="decimal"/>
    </xmlCellPr>
  </singleXmlCell>
  <singleXmlCell id="491" xr6:uid="{2969752D-9CB6-4A47-8CD9-90E36100850F}" r="H66" connectionId="0">
    <xmlCellPr id="1" xr6:uid="{7DF95A2B-E65C-4E5E-9014-A9B428F430FD}" uniqueName="P1076343">
      <xmlPr mapId="1" xpath="/TFI-IZD-POD/ISD-TFI-IZD-POD-E_1000979/P1076343" xmlDataType="decimal"/>
    </xmlCellPr>
  </singleXmlCell>
  <singleXmlCell id="492" xr6:uid="{AF9B0B0A-A45D-40D2-8742-D33DFAA8AD35}" r="I66" connectionId="0">
    <xmlCellPr id="1" xr6:uid="{03703C86-94DA-498D-A89B-F9DFC8951E19}" uniqueName="P1082526">
      <xmlPr mapId="1" xpath="/TFI-IZD-POD/ISD-TFI-IZD-POD-E_1000979/P1082526" xmlDataType="decimal"/>
    </xmlCellPr>
  </singleXmlCell>
  <singleXmlCell id="493" xr6:uid="{1BE927FA-B77B-45BB-86D2-B6AA5762C59D}" r="J66" connectionId="0">
    <xmlCellPr id="1" xr6:uid="{16156367-C0CA-458B-98A8-ED8A991DC323}" uniqueName="P1076344">
      <xmlPr mapId="1" xpath="/TFI-IZD-POD/ISD-TFI-IZD-POD-E_1000979/P1076344" xmlDataType="decimal"/>
    </xmlCellPr>
  </singleXmlCell>
  <singleXmlCell id="494" xr6:uid="{97231A2F-B309-420B-9520-B7730300262E}" r="K66" connectionId="0">
    <xmlCellPr id="1" xr6:uid="{E9D3EEE6-C92B-4F15-BCEF-0A67C5EF4E2B}" uniqueName="P1082531">
      <xmlPr mapId="1" xpath="/TFI-IZD-POD/ISD-TFI-IZD-POD-E_1000979/P1082531" xmlDataType="decimal"/>
    </xmlCellPr>
  </singleXmlCell>
  <singleXmlCell id="495" xr6:uid="{7CFD180C-8B71-47BA-BDB8-628F127EC6FB}" r="H67" connectionId="0">
    <xmlCellPr id="1" xr6:uid="{F4592A39-1043-413D-B6B9-91608530C8F7}" uniqueName="P1076345">
      <xmlPr mapId="1" xpath="/TFI-IZD-POD/ISD-TFI-IZD-POD-E_1000979/P1076345" xmlDataType="decimal"/>
    </xmlCellPr>
  </singleXmlCell>
  <singleXmlCell id="496" xr6:uid="{F0A17A08-79BD-4FF7-97D0-09268AA721E1}" r="I67" connectionId="0">
    <xmlCellPr id="1" xr6:uid="{03D5D9B6-A94F-4A84-B8A7-E406722F252E}" uniqueName="P1082534">
      <xmlPr mapId="1" xpath="/TFI-IZD-POD/ISD-TFI-IZD-POD-E_1000979/P1082534" xmlDataType="decimal"/>
    </xmlCellPr>
  </singleXmlCell>
  <singleXmlCell id="497" xr6:uid="{C02811F4-63EC-4BC2-B9A4-16D04F7A69BF}" r="J67" connectionId="0">
    <xmlCellPr id="1" xr6:uid="{F8FC58D7-ED53-4B87-99CA-3CE106FE513C}" uniqueName="P1076346">
      <xmlPr mapId="1" xpath="/TFI-IZD-POD/ISD-TFI-IZD-POD-E_1000979/P1076346" xmlDataType="decimal"/>
    </xmlCellPr>
  </singleXmlCell>
  <singleXmlCell id="498" xr6:uid="{AF654EE7-67AA-4D09-9F08-8DFF76732AFA}" r="K67" connectionId="0">
    <xmlCellPr id="1" xr6:uid="{BA287ACA-E6AE-425B-AE60-6B101EF50CE3}" uniqueName="P1082535">
      <xmlPr mapId="1" xpath="/TFI-IZD-POD/ISD-TFI-IZD-POD-E_1000979/P1082535" xmlDataType="decimal"/>
    </xmlCellPr>
  </singleXmlCell>
  <singleXmlCell id="499" xr6:uid="{743850A8-E3E6-410F-A7A2-EAC8653BE9AF}" r="H68" connectionId="0">
    <xmlCellPr id="1" xr6:uid="{92CDE1E2-4CC9-4274-A0BE-3368AB02F6EC}" uniqueName="P1076347">
      <xmlPr mapId="1" xpath="/TFI-IZD-POD/ISD-TFI-IZD-POD-E_1000979/P1076347" xmlDataType="decimal"/>
    </xmlCellPr>
  </singleXmlCell>
  <singleXmlCell id="500" xr6:uid="{7B0A752C-8BF0-485A-8A65-A503B69EF0AE}" r="I68" connectionId="0">
    <xmlCellPr id="1" xr6:uid="{062712BC-A42F-48A9-947F-EB70A46EBF2E}" uniqueName="P1082536">
      <xmlPr mapId="1" xpath="/TFI-IZD-POD/ISD-TFI-IZD-POD-E_1000979/P1082536" xmlDataType="decimal"/>
    </xmlCellPr>
  </singleXmlCell>
  <singleXmlCell id="501" xr6:uid="{E63D6E29-AD42-42E2-BC91-2CEAC35B2B6B}" r="J68" connectionId="0">
    <xmlCellPr id="1" xr6:uid="{329E488F-EA5B-45E0-8FA6-CEA645E35669}" uniqueName="P1076348">
      <xmlPr mapId="1" xpath="/TFI-IZD-POD/ISD-TFI-IZD-POD-E_1000979/P1076348" xmlDataType="decimal"/>
    </xmlCellPr>
  </singleXmlCell>
  <singleXmlCell id="502" xr6:uid="{E93434FA-F1F3-4609-8AD1-FA91707D0295}" r="K68" connectionId="0">
    <xmlCellPr id="1" xr6:uid="{36D13DB7-0FF2-4A8D-9A16-B8DC154DC3E5}" uniqueName="P1082537">
      <xmlPr mapId="1" xpath="/TFI-IZD-POD/ISD-TFI-IZD-POD-E_1000979/P1082537" xmlDataType="decimal"/>
    </xmlCellPr>
  </singleXmlCell>
  <singleXmlCell id="503" xr6:uid="{6A8BA9DF-AECA-4987-91B5-31BC632BB59E}" r="H70" connectionId="0">
    <xmlCellPr id="1" xr6:uid="{54DCB018-E5F5-4538-A646-F41CCAE15BF0}" uniqueName="P1076349">
      <xmlPr mapId="1" xpath="/TFI-IZD-POD/ISD-TFI-IZD-POD-E_1000979/P1076349" xmlDataType="decimal"/>
    </xmlCellPr>
  </singleXmlCell>
  <singleXmlCell id="504" xr6:uid="{8A520E88-7D06-4520-89B4-5549C4A396A8}" r="I70" connectionId="0">
    <xmlCellPr id="1" xr6:uid="{AC4B2972-002F-45DB-BB4B-E67E8D0098D8}" uniqueName="P1082538">
      <xmlPr mapId="1" xpath="/TFI-IZD-POD/ISD-TFI-IZD-POD-E_1000979/P1082538" xmlDataType="decimal"/>
    </xmlCellPr>
  </singleXmlCell>
  <singleXmlCell id="505" xr6:uid="{28A6FC65-8310-466C-B517-27B656C4BCBA}" r="J70" connectionId="0">
    <xmlCellPr id="1" xr6:uid="{3347FF9D-86A6-4223-9F8D-BD7ABD5B5F4C}" uniqueName="P1076350">
      <xmlPr mapId="1" xpath="/TFI-IZD-POD/ISD-TFI-IZD-POD-E_1000979/P1076350" xmlDataType="decimal"/>
    </xmlCellPr>
  </singleXmlCell>
  <singleXmlCell id="506" xr6:uid="{9092943B-322B-4AC3-9FDE-182366CD2176}" r="K70" connectionId="0">
    <xmlCellPr id="1" xr6:uid="{6ED556B9-307A-49CC-87C0-A65A986FE21C}" uniqueName="P1082539">
      <xmlPr mapId="1" xpath="/TFI-IZD-POD/ISD-TFI-IZD-POD-E_1000979/P1082539" xmlDataType="decimal"/>
    </xmlCellPr>
  </singleXmlCell>
  <singleXmlCell id="507" xr6:uid="{0756687C-22FD-439B-8D23-B766ADBFCFFC}" r="H71" connectionId="0">
    <xmlCellPr id="1" xr6:uid="{46B33BA8-C1E2-4625-ACC0-67965E88E8B9}" uniqueName="P1076351">
      <xmlPr mapId="1" xpath="/TFI-IZD-POD/ISD-TFI-IZD-POD-E_1000979/P1076351" xmlDataType="decimal"/>
    </xmlCellPr>
  </singleXmlCell>
  <singleXmlCell id="508" xr6:uid="{BCD0F6AA-27FD-4730-B608-304E32B70F31}" r="I71" connectionId="0">
    <xmlCellPr id="1" xr6:uid="{EA1559FE-E62A-4CFB-B386-EA9F9E57BD11}" uniqueName="P1082540">
      <xmlPr mapId="1" xpath="/TFI-IZD-POD/ISD-TFI-IZD-POD-E_1000979/P1082540" xmlDataType="decimal"/>
    </xmlCellPr>
  </singleXmlCell>
  <singleXmlCell id="509" xr6:uid="{6110D852-2551-4E25-8AAE-63912D87F8AE}" r="J71" connectionId="0">
    <xmlCellPr id="1" xr6:uid="{EC09A10F-A8AD-4E02-A035-853894EA1A2B}" uniqueName="P1076352">
      <xmlPr mapId="1" xpath="/TFI-IZD-POD/ISD-TFI-IZD-POD-E_1000979/P1076352" xmlDataType="decimal"/>
    </xmlCellPr>
  </singleXmlCell>
  <singleXmlCell id="510" xr6:uid="{1C3DB15F-3649-48E8-A54F-24471C211D88}" r="K71" connectionId="0">
    <xmlCellPr id="1" xr6:uid="{459A5B0F-2B0D-4C13-BA18-9BEFF908978F}" uniqueName="P1082541">
      <xmlPr mapId="1" xpath="/TFI-IZD-POD/ISD-TFI-IZD-POD-E_1000979/P1082541" xmlDataType="decimal"/>
    </xmlCellPr>
  </singleXmlCell>
  <singleXmlCell id="511" xr6:uid="{52D32DD8-21B6-4FB6-BAB3-5882080D99D9}" r="H72" connectionId="0">
    <xmlCellPr id="1" xr6:uid="{946322E0-3448-4651-9F60-1FE856ABF8FB}" uniqueName="P1076353">
      <xmlPr mapId="1" xpath="/TFI-IZD-POD/ISD-TFI-IZD-POD-E_1000979/P1076353" xmlDataType="decimal"/>
    </xmlCellPr>
  </singleXmlCell>
  <singleXmlCell id="512" xr6:uid="{E75E4052-9239-4D13-A2B8-7042A263AAB4}" r="I72" connectionId="0">
    <xmlCellPr id="1" xr6:uid="{F519FA4A-6E10-4D31-B66A-E6B17DF7D4FD}" uniqueName="P1082542">
      <xmlPr mapId="1" xpath="/TFI-IZD-POD/ISD-TFI-IZD-POD-E_1000979/P1082542" xmlDataType="decimal"/>
    </xmlCellPr>
  </singleXmlCell>
  <singleXmlCell id="513" xr6:uid="{0B2D729A-35F9-4121-8915-72DE212599BC}" r="J72" connectionId="0">
    <xmlCellPr id="1" xr6:uid="{45557E98-F2A5-4A60-B326-715FEA573D6D}" uniqueName="P1076354">
      <xmlPr mapId="1" xpath="/TFI-IZD-POD/ISD-TFI-IZD-POD-E_1000979/P1076354" xmlDataType="decimal"/>
    </xmlCellPr>
  </singleXmlCell>
  <singleXmlCell id="514" xr6:uid="{CFA27E44-CE81-4614-8ABC-CC15369BBD87}" r="K72" connectionId="0">
    <xmlCellPr id="1" xr6:uid="{54A232CC-D0E7-4703-BEE9-79F42A3F3DCB}" uniqueName="P1082543">
      <xmlPr mapId="1" xpath="/TFI-IZD-POD/ISD-TFI-IZD-POD-E_1000979/P1082543" xmlDataType="decimal"/>
    </xmlCellPr>
  </singleXmlCell>
  <singleXmlCell id="515" xr6:uid="{2D65C40A-39A1-405A-B7A6-8BFEE948A71A}" r="H73" connectionId="0">
    <xmlCellPr id="1" xr6:uid="{F1376A11-6928-4D41-A452-6557C97BFDB8}" uniqueName="P1076355">
      <xmlPr mapId="1" xpath="/TFI-IZD-POD/ISD-TFI-IZD-POD-E_1000979/P1076355" xmlDataType="decimal"/>
    </xmlCellPr>
  </singleXmlCell>
  <singleXmlCell id="516" xr6:uid="{727E2267-90A9-47B2-BF1D-475E171955F7}" r="I73" connectionId="0">
    <xmlCellPr id="1" xr6:uid="{772BC7AA-6EC3-4417-8B80-F579A6EF0EEE}" uniqueName="P1082544">
      <xmlPr mapId="1" xpath="/TFI-IZD-POD/ISD-TFI-IZD-POD-E_1000979/P1082544" xmlDataType="decimal"/>
    </xmlCellPr>
  </singleXmlCell>
  <singleXmlCell id="517" xr6:uid="{03CD22A5-6114-4283-B2A9-92F2C56DD263}" r="J73" connectionId="0">
    <xmlCellPr id="1" xr6:uid="{111B07A0-87DE-44A7-B8E5-8084173D30B7}" uniqueName="P1076356">
      <xmlPr mapId="1" xpath="/TFI-IZD-POD/ISD-TFI-IZD-POD-E_1000979/P1076356" xmlDataType="decimal"/>
    </xmlCellPr>
  </singleXmlCell>
  <singleXmlCell id="518" xr6:uid="{F2180E8C-58CA-40A5-8E1D-8FE9B801B604}" r="K73" connectionId="0">
    <xmlCellPr id="1" xr6:uid="{63F13482-076F-4E0A-8F52-C787980F7FC5}" uniqueName="P1082545">
      <xmlPr mapId="1" xpath="/TFI-IZD-POD/ISD-TFI-IZD-POD-E_1000979/P1082545" xmlDataType="decimal"/>
    </xmlCellPr>
  </singleXmlCell>
  <singleXmlCell id="519" xr6:uid="{7B0EB80A-C12F-4851-B70E-0DE771EE0AE3}" r="H74" connectionId="0">
    <xmlCellPr id="1" xr6:uid="{1DB841EB-CA2A-47BF-9EE3-50F6F34CD937}" uniqueName="P1076357">
      <xmlPr mapId="1" xpath="/TFI-IZD-POD/ISD-TFI-IZD-POD-E_1000979/P1076357" xmlDataType="decimal"/>
    </xmlCellPr>
  </singleXmlCell>
  <singleXmlCell id="520" xr6:uid="{2D4288D2-3DCF-4C6E-856B-29313E6DF193}" r="I74" connectionId="0">
    <xmlCellPr id="1" xr6:uid="{6B5806B2-38C5-4F7A-A1E6-FAF79F5D5E58}" uniqueName="P1082546">
      <xmlPr mapId="1" xpath="/TFI-IZD-POD/ISD-TFI-IZD-POD-E_1000979/P1082546" xmlDataType="decimal"/>
    </xmlCellPr>
  </singleXmlCell>
  <singleXmlCell id="521" xr6:uid="{28495376-4EE6-4FDD-B5DF-71145204E9D9}" r="J74" connectionId="0">
    <xmlCellPr id="1" xr6:uid="{30F4853D-A52D-4906-AC00-09A3184D9015}" uniqueName="P1076358">
      <xmlPr mapId="1" xpath="/TFI-IZD-POD/ISD-TFI-IZD-POD-E_1000979/P1076358" xmlDataType="decimal"/>
    </xmlCellPr>
  </singleXmlCell>
  <singleXmlCell id="522" xr6:uid="{408BBD65-9263-45EC-8B66-B7C9262D54C2}" r="K74" connectionId="0">
    <xmlCellPr id="1" xr6:uid="{3733CD47-1871-4473-B134-B4CBE41C308C}" uniqueName="P1082547">
      <xmlPr mapId="1" xpath="/TFI-IZD-POD/ISD-TFI-IZD-POD-E_1000979/P1082547" xmlDataType="decimal"/>
    </xmlCellPr>
  </singleXmlCell>
  <singleXmlCell id="523" xr6:uid="{D4513C35-4E6D-4C6D-AB23-017A0EA0CED0}" r="H75" connectionId="0">
    <xmlCellPr id="1" xr6:uid="{9523B121-F10F-4B06-8F5A-052DB3C2B666}" uniqueName="P1076359">
      <xmlPr mapId="1" xpath="/TFI-IZD-POD/ISD-TFI-IZD-POD-E_1000979/P1076359" xmlDataType="decimal"/>
    </xmlCellPr>
  </singleXmlCell>
  <singleXmlCell id="524" xr6:uid="{98A8E9C8-39DB-48EA-91E6-C5F3A62564B5}" r="I75" connectionId="0">
    <xmlCellPr id="1" xr6:uid="{6409DEA3-5FAA-4F63-A6CF-FD05EC55E89B}" uniqueName="P1082548">
      <xmlPr mapId="1" xpath="/TFI-IZD-POD/ISD-TFI-IZD-POD-E_1000979/P1082548" xmlDataType="decimal"/>
    </xmlCellPr>
  </singleXmlCell>
  <singleXmlCell id="525" xr6:uid="{BD14B5A7-6532-4B4E-8434-E6560107BBCD}" r="J75" connectionId="0">
    <xmlCellPr id="1" xr6:uid="{4D8A9FFE-4D0F-4594-91A4-73E851EC4736}" uniqueName="P1076360">
      <xmlPr mapId="1" xpath="/TFI-IZD-POD/ISD-TFI-IZD-POD-E_1000979/P1076360" xmlDataType="decimal"/>
    </xmlCellPr>
  </singleXmlCell>
  <singleXmlCell id="526" xr6:uid="{EF1E00B3-67D6-4F8C-AC41-95149FC794D1}" r="K75" connectionId="0">
    <xmlCellPr id="1" xr6:uid="{D05E7525-BDC2-4EE7-A16D-F43EEE0F74D7}" uniqueName="P1082549">
      <xmlPr mapId="1" xpath="/TFI-IZD-POD/ISD-TFI-IZD-POD-E_1000979/P1082549" xmlDataType="decimal"/>
    </xmlCellPr>
  </singleXmlCell>
  <singleXmlCell id="527" xr6:uid="{991D1979-8E59-4A2E-A405-E3B489305773}" r="H77" connectionId="0">
    <xmlCellPr id="1" xr6:uid="{5D7ABB5C-D3DA-40AE-A116-A455E88574AC}" uniqueName="P1076361">
      <xmlPr mapId="1" xpath="/TFI-IZD-POD/ISD-TFI-IZD-POD-E_1000979/P1076361" xmlDataType="decimal"/>
    </xmlCellPr>
  </singleXmlCell>
  <singleXmlCell id="528" xr6:uid="{673F228A-55ED-43A3-9B40-61348937C398}" r="I77" connectionId="0">
    <xmlCellPr id="1" xr6:uid="{BA454B64-433C-4613-A14A-DCC848AF2C8C}" uniqueName="P1082551">
      <xmlPr mapId="1" xpath="/TFI-IZD-POD/ISD-TFI-IZD-POD-E_1000979/P1082551" xmlDataType="decimal"/>
    </xmlCellPr>
  </singleXmlCell>
  <singleXmlCell id="529" xr6:uid="{BA2BA4A7-E684-4162-8660-537789C8ADD2}" r="J77" connectionId="0">
    <xmlCellPr id="1" xr6:uid="{E1534477-9D75-48CC-88D2-FD7DFC331769}" uniqueName="P1076362">
      <xmlPr mapId="1" xpath="/TFI-IZD-POD/ISD-TFI-IZD-POD-E_1000979/P1076362" xmlDataType="decimal"/>
    </xmlCellPr>
  </singleXmlCell>
  <singleXmlCell id="530" xr6:uid="{8E8261DC-EBA0-4B5C-922C-4FE260EDF992}" r="K77" connectionId="0">
    <xmlCellPr id="1" xr6:uid="{67CE4CAF-BF1D-4DA4-9E37-A2BCCBFBD9F9}" uniqueName="P1082553">
      <xmlPr mapId="1" xpath="/TFI-IZD-POD/ISD-TFI-IZD-POD-E_1000979/P1082553" xmlDataType="decimal"/>
    </xmlCellPr>
  </singleXmlCell>
  <singleXmlCell id="531" xr6:uid="{64D12E95-8F33-44DE-80C5-27D5F9CF989C}" r="H78" connectionId="0">
    <xmlCellPr id="1" xr6:uid="{0B86B465-2D88-4C0B-8151-9DDB482E78D7}" uniqueName="P1076363">
      <xmlPr mapId="1" xpath="/TFI-IZD-POD/ISD-TFI-IZD-POD-E_1000979/P1076363" xmlDataType="decimal"/>
    </xmlCellPr>
  </singleXmlCell>
  <singleXmlCell id="532" xr6:uid="{3828A94F-1419-4FE5-B923-50A2AE0C96B2}" r="I78" connectionId="0">
    <xmlCellPr id="1" xr6:uid="{B39C5DF8-A3E1-4934-95AD-96A4646C4811}" uniqueName="P1082555">
      <xmlPr mapId="1" xpath="/TFI-IZD-POD/ISD-TFI-IZD-POD-E_1000979/P1082555" xmlDataType="decimal"/>
    </xmlCellPr>
  </singleXmlCell>
  <singleXmlCell id="533" xr6:uid="{7A6A6A73-01FA-4F41-AD41-A7ADCA70F7CB}" r="J78" connectionId="0">
    <xmlCellPr id="1" xr6:uid="{0EC27765-3C01-4F26-9997-F0AF3C9F4220}" uniqueName="P1076364">
      <xmlPr mapId="1" xpath="/TFI-IZD-POD/ISD-TFI-IZD-POD-E_1000979/P1076364" xmlDataType="decimal"/>
    </xmlCellPr>
  </singleXmlCell>
  <singleXmlCell id="534" xr6:uid="{2E7C018C-3CFE-427A-887F-36DB19203DB6}" r="K78" connectionId="0">
    <xmlCellPr id="1" xr6:uid="{C033EA0F-B6C1-49A4-817A-06436F7AF36E}" uniqueName="P1082556">
      <xmlPr mapId="1" xpath="/TFI-IZD-POD/ISD-TFI-IZD-POD-E_1000979/P1082556" xmlDataType="decimal"/>
    </xmlCellPr>
  </singleXmlCell>
  <singleXmlCell id="535" xr6:uid="{AE8C1680-406A-47A1-B8FB-3D10E42A6486}" r="H79" connectionId="0">
    <xmlCellPr id="1" xr6:uid="{49CC096B-6A6D-4E66-AE84-D8AE900C10C1}" uniqueName="P1076365">
      <xmlPr mapId="1" xpath="/TFI-IZD-POD/ISD-TFI-IZD-POD-E_1000979/P1076365" xmlDataType="decimal"/>
    </xmlCellPr>
  </singleXmlCell>
  <singleXmlCell id="536" xr6:uid="{A2692EF5-126E-4A09-8DB3-D119652343B5}" r="I79" connectionId="0">
    <xmlCellPr id="1" xr6:uid="{1913FCFC-EEF8-4150-BE03-2F11ED1C6C18}" uniqueName="P1082557">
      <xmlPr mapId="1" xpath="/TFI-IZD-POD/ISD-TFI-IZD-POD-E_1000979/P1082557" xmlDataType="decimal"/>
    </xmlCellPr>
  </singleXmlCell>
  <singleXmlCell id="537" xr6:uid="{02366B2F-A85F-4371-A829-0D92012F609B}" r="J79" connectionId="0">
    <xmlCellPr id="1" xr6:uid="{CA5EB3EF-E5F2-40F7-BF7F-9834DE7BFE2E}" uniqueName="P1076366">
      <xmlPr mapId="1" xpath="/TFI-IZD-POD/ISD-TFI-IZD-POD-E_1000979/P1076366" xmlDataType="decimal"/>
    </xmlCellPr>
  </singleXmlCell>
  <singleXmlCell id="538" xr6:uid="{BED8BDA9-F1B7-43E1-ACFD-22E83A780FA0}" r="K79" connectionId="0">
    <xmlCellPr id="1" xr6:uid="{0DA31DA1-8D20-44A4-ACF1-325EDDC76C0D}" uniqueName="P1082559">
      <xmlPr mapId="1" xpath="/TFI-IZD-POD/ISD-TFI-IZD-POD-E_1000979/P1082559" xmlDataType="decimal"/>
    </xmlCellPr>
  </singleXmlCell>
  <singleXmlCell id="539" xr6:uid="{CB2830BC-042F-4330-9FD1-A05B540EC74A}" r="H80" connectionId="0">
    <xmlCellPr id="1" xr6:uid="{8243B2A9-EB36-4892-B7CF-87A207060F73}" uniqueName="P1076367">
      <xmlPr mapId="1" xpath="/TFI-IZD-POD/ISD-TFI-IZD-POD-E_1000979/P1076367" xmlDataType="decimal"/>
    </xmlCellPr>
  </singleXmlCell>
  <singleXmlCell id="540" xr6:uid="{163B8198-173F-4D89-B632-0A145F78050F}" r="I80" connectionId="0">
    <xmlCellPr id="1" xr6:uid="{BBC8512B-85DA-4698-A445-30555E6874A2}" uniqueName="P1082560">
      <xmlPr mapId="1" xpath="/TFI-IZD-POD/ISD-TFI-IZD-POD-E_1000979/P1082560" xmlDataType="decimal"/>
    </xmlCellPr>
  </singleXmlCell>
  <singleXmlCell id="541" xr6:uid="{0D589A6B-CC4D-4FC6-B5BB-0B84577562EF}" r="J80" connectionId="0">
    <xmlCellPr id="1" xr6:uid="{9C4FDA92-7B94-476A-91DC-FF1A7F467938}" uniqueName="P1076368">
      <xmlPr mapId="1" xpath="/TFI-IZD-POD/ISD-TFI-IZD-POD-E_1000979/P1076368" xmlDataType="decimal"/>
    </xmlCellPr>
  </singleXmlCell>
  <singleXmlCell id="542" xr6:uid="{E8F95441-71B5-42F2-8D6D-CADD3F306354}" r="K80" connectionId="0">
    <xmlCellPr id="1" xr6:uid="{022999D2-295F-4BF1-9E01-CD6273D21BBE}" uniqueName="P1082561">
      <xmlPr mapId="1" xpath="/TFI-IZD-POD/ISD-TFI-IZD-POD-E_1000979/P1082561" xmlDataType="decimal"/>
    </xmlCellPr>
  </singleXmlCell>
  <singleXmlCell id="543" xr6:uid="{2711E23B-BC92-4419-A76A-38163DBCE0E3}" r="H81" connectionId="0">
    <xmlCellPr id="1" xr6:uid="{FF210B09-DFE0-4769-A804-AACCB886E63E}" uniqueName="P1076369">
      <xmlPr mapId="1" xpath="/TFI-IZD-POD/ISD-TFI-IZD-POD-E_1000979/P1076369" xmlDataType="decimal"/>
    </xmlCellPr>
  </singleXmlCell>
  <singleXmlCell id="544" xr6:uid="{AFD621BF-28E2-4FDA-B7EA-526981A9A0AC}" r="I81" connectionId="0">
    <xmlCellPr id="1" xr6:uid="{FA6E91F1-1535-491F-A336-7F962436D849}" uniqueName="P1082563">
      <xmlPr mapId="1" xpath="/TFI-IZD-POD/ISD-TFI-IZD-POD-E_1000979/P1082563" xmlDataType="decimal"/>
    </xmlCellPr>
  </singleXmlCell>
  <singleXmlCell id="545" xr6:uid="{6B0EE8F2-CD48-47BB-A73C-81D9E1F10EC1}" r="J81" connectionId="0">
    <xmlCellPr id="1" xr6:uid="{0F85A5D7-75D4-4988-AA7B-49E213250E62}" uniqueName="P1076370">
      <xmlPr mapId="1" xpath="/TFI-IZD-POD/ISD-TFI-IZD-POD-E_1000979/P1076370" xmlDataType="decimal"/>
    </xmlCellPr>
  </singleXmlCell>
  <singleXmlCell id="546" xr6:uid="{793CAF39-B64A-40AD-8DD7-B7208BBA51E1}" r="K81" connectionId="0">
    <xmlCellPr id="1" xr6:uid="{8D93DC8D-14CF-4952-8F82-14F4BDB6AF91}" uniqueName="P1082565">
      <xmlPr mapId="1" xpath="/TFI-IZD-POD/ISD-TFI-IZD-POD-E_1000979/P1082565" xmlDataType="decimal"/>
    </xmlCellPr>
  </singleXmlCell>
  <singleXmlCell id="547" xr6:uid="{D6818A4F-F00F-4AF3-A3F3-7DD528495EE1}" r="H82" connectionId="0">
    <xmlCellPr id="1" xr6:uid="{434843E6-C234-448E-BA98-6EAD458AC4EF}" uniqueName="P1076371">
      <xmlPr mapId="1" xpath="/TFI-IZD-POD/ISD-TFI-IZD-POD-E_1000979/P1076371" xmlDataType="decimal"/>
    </xmlCellPr>
  </singleXmlCell>
  <singleXmlCell id="548" xr6:uid="{2D427917-8241-4694-AE36-FA954A72DAA3}" r="I82" connectionId="0">
    <xmlCellPr id="1" xr6:uid="{6B9E9025-B074-4E7B-9B0F-CD185F222D04}" uniqueName="P1082567">
      <xmlPr mapId="1" xpath="/TFI-IZD-POD/ISD-TFI-IZD-POD-E_1000979/P1082567" xmlDataType="decimal"/>
    </xmlCellPr>
  </singleXmlCell>
  <singleXmlCell id="549" xr6:uid="{099984B8-C30D-4DF4-8A86-1A75227B7210}" r="J82" connectionId="0">
    <xmlCellPr id="1" xr6:uid="{E5B89715-E40E-4B8C-BBBE-53090607DD99}" uniqueName="P1076372">
      <xmlPr mapId="1" xpath="/TFI-IZD-POD/ISD-TFI-IZD-POD-E_1000979/P1076372" xmlDataType="decimal"/>
    </xmlCellPr>
  </singleXmlCell>
  <singleXmlCell id="550" xr6:uid="{8BE1BC1C-B1F6-496D-A099-F076288FBAE6}" r="K82" connectionId="0">
    <xmlCellPr id="1" xr6:uid="{E870C223-CCD6-489F-A4DE-7C1CCF0639B7}" uniqueName="P1082569">
      <xmlPr mapId="1" xpath="/TFI-IZD-POD/ISD-TFI-IZD-POD-E_1000979/P1082569" xmlDataType="decimal"/>
    </xmlCellPr>
  </singleXmlCell>
  <singleXmlCell id="551" xr6:uid="{BF6EB837-0582-4FAE-B2B5-1E5A12C74199}" r="H83" connectionId="0">
    <xmlCellPr id="1" xr6:uid="{616823E1-3A10-4258-BA70-99314E40D0D7}" uniqueName="P1076373">
      <xmlPr mapId="1" xpath="/TFI-IZD-POD/ISD-TFI-IZD-POD-E_1000979/P1076373" xmlDataType="decimal"/>
    </xmlCellPr>
  </singleXmlCell>
  <singleXmlCell id="552" xr6:uid="{ACB6DFA4-012A-4412-A766-C7D1A745BAFD}" r="I83" connectionId="0">
    <xmlCellPr id="1" xr6:uid="{843972F8-42B6-47F5-A664-35657CA7CAB0}" uniqueName="P1082571">
      <xmlPr mapId="1" xpath="/TFI-IZD-POD/ISD-TFI-IZD-POD-E_1000979/P1082571" xmlDataType="decimal"/>
    </xmlCellPr>
  </singleXmlCell>
  <singleXmlCell id="553" xr6:uid="{492BFBC5-EFFB-4DB8-B0C1-1BC4B88FF1D1}" r="J83" connectionId="0">
    <xmlCellPr id="1" xr6:uid="{4EB6781C-BC3B-49C9-ACCA-51DD926F0BFF}" uniqueName="P1076374">
      <xmlPr mapId="1" xpath="/TFI-IZD-POD/ISD-TFI-IZD-POD-E_1000979/P1076374" xmlDataType="decimal"/>
    </xmlCellPr>
  </singleXmlCell>
  <singleXmlCell id="554" xr6:uid="{0D952A4D-D39E-493D-B041-F417C8F67CE8}" r="K83" connectionId="0">
    <xmlCellPr id="1" xr6:uid="{7BA9622A-085E-40A1-B0E0-2A3AE37BAEBB}" uniqueName="P1082572">
      <xmlPr mapId="1" xpath="/TFI-IZD-POD/ISD-TFI-IZD-POD-E_1000979/P1082572" xmlDataType="decimal"/>
    </xmlCellPr>
  </singleXmlCell>
  <singleXmlCell id="559" xr6:uid="{D7A8A7DF-5749-4EF3-97AB-B0927FF9E4F5}" r="H85" connectionId="0">
    <xmlCellPr id="1" xr6:uid="{D6BA8B53-EA44-4BA7-A4EE-7784F91CAF57}" uniqueName="P1076375">
      <xmlPr mapId="1" xpath="/TFI-IZD-POD/ISD-TFI-IZD-POD-E_1000979/P1076375" xmlDataType="decimal"/>
    </xmlCellPr>
  </singleXmlCell>
  <singleXmlCell id="560" xr6:uid="{55D77999-AAE7-42F9-B59E-60CD36A4C5EB}" r="I85" connectionId="0">
    <xmlCellPr id="1" xr6:uid="{68310948-19A5-4619-980A-1AB0026FB6C4}" uniqueName="P1082574">
      <xmlPr mapId="1" xpath="/TFI-IZD-POD/ISD-TFI-IZD-POD-E_1000979/P1082574" xmlDataType="decimal"/>
    </xmlCellPr>
  </singleXmlCell>
  <singleXmlCell id="561" xr6:uid="{ED3A9F06-6C0D-4DC2-9180-EE36C5A84BB8}" r="J85" connectionId="0">
    <xmlCellPr id="1" xr6:uid="{03B22235-31A4-4FB0-A606-8519F1C16F95}" uniqueName="P1076376">
      <xmlPr mapId="1" xpath="/TFI-IZD-POD/ISD-TFI-IZD-POD-E_1000979/P1076376" xmlDataType="decimal"/>
    </xmlCellPr>
  </singleXmlCell>
  <singleXmlCell id="562" xr6:uid="{EDDD4ABA-FD2B-4C7D-8C4A-51343D81AEB6}" r="K85" connectionId="0">
    <xmlCellPr id="1" xr6:uid="{B16B3AEB-622A-4407-87AC-6AA40850E36A}" uniqueName="P1082575">
      <xmlPr mapId="1" xpath="/TFI-IZD-POD/ISD-TFI-IZD-POD-E_1000979/P1082575" xmlDataType="decimal"/>
    </xmlCellPr>
  </singleXmlCell>
  <singleXmlCell id="563" xr6:uid="{C29690A2-7373-4F44-ADFD-9D9B130D309E}" r="H86" connectionId="0">
    <xmlCellPr id="1" xr6:uid="{9ABAC0E9-603D-4F43-9E33-3E346D26DBEE}" uniqueName="P1076377">
      <xmlPr mapId="1" xpath="/TFI-IZD-POD/ISD-TFI-IZD-POD-E_1000979/P1076377" xmlDataType="decimal"/>
    </xmlCellPr>
  </singleXmlCell>
  <singleXmlCell id="564" xr6:uid="{4C6CA366-C504-49DF-8C65-D72E04ECDB99}" r="I86" connectionId="0">
    <xmlCellPr id="1" xr6:uid="{86316296-0ADA-414F-B792-EE9925FAF5D3}" uniqueName="P1082577">
      <xmlPr mapId="1" xpath="/TFI-IZD-POD/ISD-TFI-IZD-POD-E_1000979/P1082577" xmlDataType="decimal"/>
    </xmlCellPr>
  </singleXmlCell>
  <singleXmlCell id="565" xr6:uid="{A1C35AF6-333C-46BE-BDC7-851CA32227FD}" r="J86" connectionId="0">
    <xmlCellPr id="1" xr6:uid="{76A95321-9973-40EC-B467-47FD1A6BB162}" uniqueName="P1076378">
      <xmlPr mapId="1" xpath="/TFI-IZD-POD/ISD-TFI-IZD-POD-E_1000979/P1076378" xmlDataType="decimal"/>
    </xmlCellPr>
  </singleXmlCell>
  <singleXmlCell id="566" xr6:uid="{8B5A6A27-D28F-4D8D-8631-0526065F2725}" r="K86" connectionId="0">
    <xmlCellPr id="1" xr6:uid="{F88DF16E-ADC6-4F75-9761-4F8F444BCAA7}" uniqueName="P1082579">
      <xmlPr mapId="1" xpath="/TFI-IZD-POD/ISD-TFI-IZD-POD-E_1000979/P1082579" xmlDataType="decimal"/>
    </xmlCellPr>
  </singleXmlCell>
  <singleXmlCell id="567" xr6:uid="{B2DF3A20-0A83-4FE7-8B4C-9E4E8CEFD2E1}" r="H87" connectionId="0">
    <xmlCellPr id="1" xr6:uid="{44783EA5-119E-40A9-A702-40C1AEE07A62}" uniqueName="P1076379">
      <xmlPr mapId="1" xpath="/TFI-IZD-POD/ISD-TFI-IZD-POD-E_1000979/P1076379" xmlDataType="decimal"/>
    </xmlCellPr>
  </singleXmlCell>
  <singleXmlCell id="568" xr6:uid="{B238DFC5-24EA-49B4-8677-10B51BF5DE5C}" r="I87" connectionId="0">
    <xmlCellPr id="1" xr6:uid="{390704E2-1733-4CF1-9285-21DDF2429550}" uniqueName="P1082581">
      <xmlPr mapId="1" xpath="/TFI-IZD-POD/ISD-TFI-IZD-POD-E_1000979/P1082581" xmlDataType="decimal"/>
    </xmlCellPr>
  </singleXmlCell>
  <singleXmlCell id="569" xr6:uid="{0BE4D625-1BB6-4347-B3C1-40773EAC9469}" r="J87" connectionId="0">
    <xmlCellPr id="1" xr6:uid="{C57E42FC-D41A-437E-A49C-FCC66AB2C467}" uniqueName="P1076380">
      <xmlPr mapId="1" xpath="/TFI-IZD-POD/ISD-TFI-IZD-POD-E_1000979/P1076380" xmlDataType="decimal"/>
    </xmlCellPr>
  </singleXmlCell>
  <singleXmlCell id="570" xr6:uid="{5FCB7052-A058-4709-97B4-4F0DF04809C8}" r="K87" connectionId="0">
    <xmlCellPr id="1" xr6:uid="{B1BF53F2-C2A6-4881-A6E9-5AEDCE1BDC2F}" uniqueName="P1082583">
      <xmlPr mapId="1" xpath="/TFI-IZD-POD/ISD-TFI-IZD-POD-E_1000979/P1082583" xmlDataType="decimal"/>
    </xmlCellPr>
  </singleXmlCell>
  <singleXmlCell id="571" xr6:uid="{2333BE96-1533-4FC4-87CF-6FA5819ED843}" r="H89" connectionId="0">
    <xmlCellPr id="1" xr6:uid="{B616CA68-F374-47DF-9DD5-5A5C881E536F}" uniqueName="P1076381">
      <xmlPr mapId="1" xpath="/TFI-IZD-POD/ISD-TFI-IZD-POD-E_1000979/P1076381" xmlDataType="decimal"/>
    </xmlCellPr>
  </singleXmlCell>
  <singleXmlCell id="572" xr6:uid="{144F46EB-C035-435E-9890-2D3602E53359}" r="I89" connectionId="0">
    <xmlCellPr id="1" xr6:uid="{64A422E4-E501-48F6-89A6-F6EA90ABB9B3}" uniqueName="P1082585">
      <xmlPr mapId="1" xpath="/TFI-IZD-POD/ISD-TFI-IZD-POD-E_1000979/P1082585" xmlDataType="decimal"/>
    </xmlCellPr>
  </singleXmlCell>
  <singleXmlCell id="573" xr6:uid="{9DD5261F-68D4-4CCA-9DAB-40853320F61A}" r="J89" connectionId="0">
    <xmlCellPr id="1" xr6:uid="{49B0C0DF-B0C3-470D-BEC0-E9B1FFCBBE42}" uniqueName="P1076382">
      <xmlPr mapId="1" xpath="/TFI-IZD-POD/ISD-TFI-IZD-POD-E_1000979/P1076382" xmlDataType="decimal"/>
    </xmlCellPr>
  </singleXmlCell>
  <singleXmlCell id="574" xr6:uid="{6A773AEA-8E08-4A95-871B-974E9110CC21}" r="K89" connectionId="0">
    <xmlCellPr id="1" xr6:uid="{25A0B893-0753-4087-9E8F-C3D016AC70C6}" uniqueName="P1082586">
      <xmlPr mapId="1" xpath="/TFI-IZD-POD/ISD-TFI-IZD-POD-E_1000979/P1082586" xmlDataType="decimal"/>
    </xmlCellPr>
  </singleXmlCell>
  <singleXmlCell id="575" xr6:uid="{3BEACAEC-7C04-423C-A734-5ACC617920D8}" r="H90" connectionId="0">
    <xmlCellPr id="1" xr6:uid="{3FBDF5F6-4C9E-4E21-9F9F-5007089F43C1}" uniqueName="P1076383">
      <xmlPr mapId="1" xpath="/TFI-IZD-POD/ISD-TFI-IZD-POD-E_1000979/P1076383" xmlDataType="decimal"/>
    </xmlCellPr>
  </singleXmlCell>
  <singleXmlCell id="576" xr6:uid="{3D30B1BC-8409-481E-AA17-0F9E3A524A6F}" r="I90" connectionId="0">
    <xmlCellPr id="1" xr6:uid="{677DF46D-198B-40A0-BEEB-676F7FE0B129}" uniqueName="P1082587">
      <xmlPr mapId="1" xpath="/TFI-IZD-POD/ISD-TFI-IZD-POD-E_1000979/P1082587" xmlDataType="decimal"/>
    </xmlCellPr>
  </singleXmlCell>
  <singleXmlCell id="577" xr6:uid="{9DF82DDC-907A-487D-A7B8-590956273B49}" r="J90" connectionId="0">
    <xmlCellPr id="1" xr6:uid="{167AA7A7-ED9C-4F87-A4F1-99D466392288}" uniqueName="P1076384">
      <xmlPr mapId="1" xpath="/TFI-IZD-POD/ISD-TFI-IZD-POD-E_1000979/P1076384" xmlDataType="decimal"/>
    </xmlCellPr>
  </singleXmlCell>
  <singleXmlCell id="578" xr6:uid="{5B143C3C-2008-407B-AF41-5B2456E6872D}" r="K90" connectionId="0">
    <xmlCellPr id="1" xr6:uid="{5C0B62E3-D5FF-4103-85BD-AC168E3C188E}" uniqueName="P1082588">
      <xmlPr mapId="1" xpath="/TFI-IZD-POD/ISD-TFI-IZD-POD-E_1000979/P1082588" xmlDataType="decimal"/>
    </xmlCellPr>
  </singleXmlCell>
  <singleXmlCell id="579" xr6:uid="{191B2DC5-5C60-4A59-9048-DE8D7D261430}" r="H91" connectionId="0">
    <xmlCellPr id="1" xr6:uid="{B86FAEA5-A641-4B88-BEA8-90345AF74289}" uniqueName="P1123798">
      <xmlPr mapId="1" xpath="/TFI-IZD-POD/ISD-TFI-IZD-POD-E_1000979/P1123798" xmlDataType="decimal"/>
    </xmlCellPr>
  </singleXmlCell>
  <singleXmlCell id="580" xr6:uid="{993FFD0F-6BEA-47D5-8454-58AFCE84FEBF}" r="I91" connectionId="0">
    <xmlCellPr id="1" xr6:uid="{9BD6736B-35A2-4709-A178-9BB2DB252C4A}" uniqueName="P1123799">
      <xmlPr mapId="1" xpath="/TFI-IZD-POD/ISD-TFI-IZD-POD-E_1000979/P1123799" xmlDataType="decimal"/>
    </xmlCellPr>
  </singleXmlCell>
  <singleXmlCell id="581" xr6:uid="{90160692-64ED-453C-ADFB-17EBC8BBED2A}" r="J91" connectionId="0">
    <xmlCellPr id="1" xr6:uid="{2F51DF22-3DE0-40EA-866D-49D7B73E2B85}" uniqueName="P1123800">
      <xmlPr mapId="1" xpath="/TFI-IZD-POD/ISD-TFI-IZD-POD-E_1000979/P1123800" xmlDataType="decimal"/>
    </xmlCellPr>
  </singleXmlCell>
  <singleXmlCell id="582" xr6:uid="{E9D70BB1-E7D1-46AB-8A98-CDC111F42560}" r="K91" connectionId="0">
    <xmlCellPr id="1" xr6:uid="{460E90A6-4E4D-4DFC-9C8C-221A67922870}" uniqueName="P1123801">
      <xmlPr mapId="1" xpath="/TFI-IZD-POD/ISD-TFI-IZD-POD-E_1000979/P1123801" xmlDataType="decimal"/>
    </xmlCellPr>
  </singleXmlCell>
  <singleXmlCell id="583" xr6:uid="{2636971D-98A5-41F1-B316-7078A777603D}" r="H92" connectionId="0">
    <xmlCellPr id="1" xr6:uid="{166B52CF-36E8-4E54-9521-0F1FADE189D6}" uniqueName="P1076387">
      <xmlPr mapId="1" xpath="/TFI-IZD-POD/ISD-TFI-IZD-POD-E_1000979/P1076387" xmlDataType="decimal"/>
    </xmlCellPr>
  </singleXmlCell>
  <singleXmlCell id="584" xr6:uid="{A24DD148-53E4-45C5-983A-20D9B3877218}" r="I92" connectionId="0">
    <xmlCellPr id="1" xr6:uid="{AC19B349-60D4-4F38-8CA1-42EBE8EC16DB}" uniqueName="P1082591">
      <xmlPr mapId="1" xpath="/TFI-IZD-POD/ISD-TFI-IZD-POD-E_1000979/P1082591" xmlDataType="decimal"/>
    </xmlCellPr>
  </singleXmlCell>
  <singleXmlCell id="585" xr6:uid="{C11CBAEC-CD01-47A0-B8AC-4DE0D0A8FB7E}" r="J92" connectionId="0">
    <xmlCellPr id="1" xr6:uid="{93BC41CF-2F30-4D29-9404-BAED0BBB94E0}" uniqueName="P1076388">
      <xmlPr mapId="1" xpath="/TFI-IZD-POD/ISD-TFI-IZD-POD-E_1000979/P1076388" xmlDataType="decimal"/>
    </xmlCellPr>
  </singleXmlCell>
  <singleXmlCell id="586" xr6:uid="{C302D1E4-B824-457E-8439-2D6E7CE798F8}" r="K92" connectionId="0">
    <xmlCellPr id="1" xr6:uid="{FD439C1D-D2CA-4C29-96EE-FE2A6F940804}" uniqueName="P1082592">
      <xmlPr mapId="1" xpath="/TFI-IZD-POD/ISD-TFI-IZD-POD-E_1000979/P1082592" xmlDataType="decimal"/>
    </xmlCellPr>
  </singleXmlCell>
  <singleXmlCell id="587" xr6:uid="{B5273782-2C1E-45CE-A86A-545C7607B259}" r="H93" connectionId="0">
    <xmlCellPr id="1" xr6:uid="{EA1597F6-0DDE-49C6-BD8A-38D8CDA2FE38}" uniqueName="P1123802">
      <xmlPr mapId="1" xpath="/TFI-IZD-POD/ISD-TFI-IZD-POD-E_1000979/P1123802" xmlDataType="decimal"/>
    </xmlCellPr>
  </singleXmlCell>
  <singleXmlCell id="588" xr6:uid="{76A99F66-66EB-407A-8C82-6AF9B8E02B59}" r="I93" connectionId="0">
    <xmlCellPr id="1" xr6:uid="{0EC5CCF3-01C0-40CD-88C2-B4DFDCC5AB7B}" uniqueName="P1123803">
      <xmlPr mapId="1" xpath="/TFI-IZD-POD/ISD-TFI-IZD-POD-E_1000979/P1123803" xmlDataType="decimal"/>
    </xmlCellPr>
  </singleXmlCell>
  <singleXmlCell id="589" xr6:uid="{3538A5C2-619F-47C1-8F62-CC89DFAAD679}" r="J93" connectionId="0">
    <xmlCellPr id="1" xr6:uid="{5D6B25B6-AB91-4C24-B090-65D1C1EF84EC}" uniqueName="P1123804">
      <xmlPr mapId="1" xpath="/TFI-IZD-POD/ISD-TFI-IZD-POD-E_1000979/P1123804" xmlDataType="decimal"/>
    </xmlCellPr>
  </singleXmlCell>
  <singleXmlCell id="590" xr6:uid="{FFAE8765-53E1-49B8-9F9A-71B23126D470}" r="K93" connectionId="0">
    <xmlCellPr id="1" xr6:uid="{D4D9AE96-75CA-4598-96AE-88DCCA2A7F12}" uniqueName="P1123805">
      <xmlPr mapId="1" xpath="/TFI-IZD-POD/ISD-TFI-IZD-POD-E_1000979/P1123805" xmlDataType="decimal"/>
    </xmlCellPr>
  </singleXmlCell>
  <singleXmlCell id="591" xr6:uid="{6C8D21D8-19A3-471B-B90A-08166749A2D1}" r="H94" connectionId="0">
    <xmlCellPr id="1" xr6:uid="{63752A2C-8841-429D-9EE3-821962FEC893}" uniqueName="P1123806">
      <xmlPr mapId="1" xpath="/TFI-IZD-POD/ISD-TFI-IZD-POD-E_1000979/P1123806" xmlDataType="decimal"/>
    </xmlCellPr>
  </singleXmlCell>
  <singleXmlCell id="592" xr6:uid="{C095B28F-F0DC-4C0F-817C-5980F90545E9}" r="I94" connectionId="0">
    <xmlCellPr id="1" xr6:uid="{B6CC1AED-037A-4712-95D7-D215A4DE732C}" uniqueName="P1123807">
      <xmlPr mapId="1" xpath="/TFI-IZD-POD/ISD-TFI-IZD-POD-E_1000979/P1123807" xmlDataType="decimal"/>
    </xmlCellPr>
  </singleXmlCell>
  <singleXmlCell id="593" xr6:uid="{CB375856-8B1E-4B34-BC92-FA39855E476A}" r="J94" connectionId="0">
    <xmlCellPr id="1" xr6:uid="{1FB50D08-D81F-4291-8089-94B118FDFC25}" uniqueName="P1123808">
      <xmlPr mapId="1" xpath="/TFI-IZD-POD/ISD-TFI-IZD-POD-E_1000979/P1123808" xmlDataType="decimal"/>
    </xmlCellPr>
  </singleXmlCell>
  <singleXmlCell id="594" xr6:uid="{B5C9A7A5-B6C4-4DCD-BA1B-7EBFE99A76CC}" r="K94" connectionId="0">
    <xmlCellPr id="1" xr6:uid="{E8A1D7A0-9E9C-45A8-8848-EA78DE6639E0}" uniqueName="P1123809">
      <xmlPr mapId="1" xpath="/TFI-IZD-POD/ISD-TFI-IZD-POD-E_1000979/P1123809" xmlDataType="decimal"/>
    </xmlCellPr>
  </singleXmlCell>
  <singleXmlCell id="595" xr6:uid="{4C4AF80E-AF42-4D5D-9DE8-D4C758403C6D}" r="H95" connectionId="0">
    <xmlCellPr id="1" xr6:uid="{40B7C77E-5094-4B8C-AB1E-B8429B57BCD2}" uniqueName="P1123810">
      <xmlPr mapId="1" xpath="/TFI-IZD-POD/ISD-TFI-IZD-POD-E_1000979/P1123810" xmlDataType="decimal"/>
    </xmlCellPr>
  </singleXmlCell>
  <singleXmlCell id="596" xr6:uid="{FC3E7E85-4509-411A-B10F-5A470D30FF45}" r="I95" connectionId="0">
    <xmlCellPr id="1" xr6:uid="{2E499FFE-0799-489F-9538-5B119621FF1D}" uniqueName="P1123811">
      <xmlPr mapId="1" xpath="/TFI-IZD-POD/ISD-TFI-IZD-POD-E_1000979/P1123811" xmlDataType="decimal"/>
    </xmlCellPr>
  </singleXmlCell>
  <singleXmlCell id="597" xr6:uid="{4E826FBD-2917-4975-A800-D11BD3277951}" r="J95" connectionId="0">
    <xmlCellPr id="1" xr6:uid="{B3FF9435-85F8-44F6-9A65-C32DD93BD8CA}" uniqueName="P1123812">
      <xmlPr mapId="1" xpath="/TFI-IZD-POD/ISD-TFI-IZD-POD-E_1000979/P1123812" xmlDataType="decimal"/>
    </xmlCellPr>
  </singleXmlCell>
  <singleXmlCell id="598" xr6:uid="{B7BFAA3B-247F-44E8-BA1D-13F6E52215BD}" r="K95" connectionId="0">
    <xmlCellPr id="1" xr6:uid="{9CE6E16A-94EC-4C8C-BA6D-BD3F8A066447}" uniqueName="P1123813">
      <xmlPr mapId="1" xpath="/TFI-IZD-POD/ISD-TFI-IZD-POD-E_1000979/P1123813" xmlDataType="decimal"/>
    </xmlCellPr>
  </singleXmlCell>
  <singleXmlCell id="599" xr6:uid="{4F25907F-5A55-44E7-BE2D-A8966D8189F7}" r="H96" connectionId="0">
    <xmlCellPr id="1" xr6:uid="{0D2F9613-7F9D-419B-BBD4-93BD3A8F72C4}" uniqueName="P1123814">
      <xmlPr mapId="1" xpath="/TFI-IZD-POD/ISD-TFI-IZD-POD-E_1000979/P1123814" xmlDataType="decimal"/>
    </xmlCellPr>
  </singleXmlCell>
  <singleXmlCell id="600" xr6:uid="{4D680905-5701-4565-9615-F26877AC30B1}" r="I96" connectionId="0">
    <xmlCellPr id="1" xr6:uid="{D098C133-1A6B-43CB-9454-99CD73E07020}" uniqueName="P1123815">
      <xmlPr mapId="1" xpath="/TFI-IZD-POD/ISD-TFI-IZD-POD-E_1000979/P1123815" xmlDataType="decimal"/>
    </xmlCellPr>
  </singleXmlCell>
  <singleXmlCell id="601" xr6:uid="{F0A30883-6541-4DD7-BA7B-C85FCA2E913B}" r="J96" connectionId="0">
    <xmlCellPr id="1" xr6:uid="{03E8043D-046D-44AA-9650-CBEEBD131EBD}" uniqueName="P1123816">
      <xmlPr mapId="1" xpath="/TFI-IZD-POD/ISD-TFI-IZD-POD-E_1000979/P1123816" xmlDataType="decimal"/>
    </xmlCellPr>
  </singleXmlCell>
  <singleXmlCell id="602" xr6:uid="{C953ED5B-C060-4DF3-9632-ADD05FB0F42A}" r="K96" connectionId="0">
    <xmlCellPr id="1" xr6:uid="{59A65DD0-FEB2-4639-884B-9D59C413195E}" uniqueName="P1123817">
      <xmlPr mapId="1" xpath="/TFI-IZD-POD/ISD-TFI-IZD-POD-E_1000979/P1123817" xmlDataType="decimal"/>
    </xmlCellPr>
  </singleXmlCell>
  <singleXmlCell id="603" xr6:uid="{42E92D49-015F-4275-8CDA-AF9AC4D7E12E}" r="H97" connectionId="0">
    <xmlCellPr id="1" xr6:uid="{353AA600-2958-4165-9FF8-D8D676128393}" uniqueName="P1123818">
      <xmlPr mapId="1" xpath="/TFI-IZD-POD/ISD-TFI-IZD-POD-E_1000979/P1123818" xmlDataType="decimal"/>
    </xmlCellPr>
  </singleXmlCell>
  <singleXmlCell id="604" xr6:uid="{B799DBB5-7676-4DAB-BFC5-369B6E28536B}" r="I97" connectionId="0">
    <xmlCellPr id="1" xr6:uid="{96AF354A-16A8-48E0-BF73-D62877B95187}" uniqueName="P1123819">
      <xmlPr mapId="1" xpath="/TFI-IZD-POD/ISD-TFI-IZD-POD-E_1000979/P1123819" xmlDataType="decimal"/>
    </xmlCellPr>
  </singleXmlCell>
  <singleXmlCell id="605" xr6:uid="{CAAD4FFE-3C41-4094-AE52-045685ED081B}" r="J97" connectionId="0">
    <xmlCellPr id="1" xr6:uid="{02F2FE74-0026-4FDF-9C63-21A024E8A1CE}" uniqueName="P1123820">
      <xmlPr mapId="1" xpath="/TFI-IZD-POD/ISD-TFI-IZD-POD-E_1000979/P1123820" xmlDataType="decimal"/>
    </xmlCellPr>
  </singleXmlCell>
  <singleXmlCell id="606" xr6:uid="{985180DC-9012-4B4C-A1CE-BC7014A6483B}" r="K97" connectionId="0">
    <xmlCellPr id="1" xr6:uid="{87BD3E35-D63A-431E-AF3C-D874BBE69F3F}" uniqueName="P1123821">
      <xmlPr mapId="1" xpath="/TFI-IZD-POD/ISD-TFI-IZD-POD-E_1000979/P1123821" xmlDataType="decimal"/>
    </xmlCellPr>
  </singleXmlCell>
  <singleXmlCell id="607" xr6:uid="{DF3B9289-FEF0-4C67-9DE5-66EEBB8E5EE6}" r="H98" connectionId="0">
    <xmlCellPr id="1" xr6:uid="{48526039-08BD-4238-B1D9-180653C3D3CA}" uniqueName="P1123822">
      <xmlPr mapId="1" xpath="/TFI-IZD-POD/ISD-TFI-IZD-POD-E_1000979/P1123822" xmlDataType="decimal"/>
    </xmlCellPr>
  </singleXmlCell>
  <singleXmlCell id="608" xr6:uid="{6103D230-B839-4FD3-B9F0-E1C6E86B9EDE}" r="I98" connectionId="0">
    <xmlCellPr id="1" xr6:uid="{4CBC684F-5148-489F-BD74-7B144EE040A9}" uniqueName="P1123823">
      <xmlPr mapId="1" xpath="/TFI-IZD-POD/ISD-TFI-IZD-POD-E_1000979/P1123823" xmlDataType="decimal"/>
    </xmlCellPr>
  </singleXmlCell>
  <singleXmlCell id="609" xr6:uid="{F4A61D32-FAD6-48DF-AF33-B65FED54F604}" r="J98" connectionId="0">
    <xmlCellPr id="1" xr6:uid="{3F1AC1BC-9C65-47E8-ACAF-E619768DBF0B}" uniqueName="P1123824">
      <xmlPr mapId="1" xpath="/TFI-IZD-POD/ISD-TFI-IZD-POD-E_1000979/P1123824" xmlDataType="decimal"/>
    </xmlCellPr>
  </singleXmlCell>
  <singleXmlCell id="610" xr6:uid="{7845F1C7-BFE1-480A-B9E3-36B799A0FE78}" r="K98" connectionId="0">
    <xmlCellPr id="1" xr6:uid="{B58F9EC4-3A5C-4524-A0E6-4918A3EAAB88}" uniqueName="P1123825">
      <xmlPr mapId="1" xpath="/TFI-IZD-POD/ISD-TFI-IZD-POD-E_1000979/P1123825" xmlDataType="decimal"/>
    </xmlCellPr>
  </singleXmlCell>
  <singleXmlCell id="611" xr6:uid="{AE8EA81D-CEA2-40D8-8B03-662FA6ED5AC2}" r="H99" connectionId="0">
    <xmlCellPr id="1" xr6:uid="{BF0A323F-E23E-4028-9770-ED42862B370F}" uniqueName="P1123826">
      <xmlPr mapId="1" xpath="/TFI-IZD-POD/ISD-TFI-IZD-POD-E_1000979/P1123826" xmlDataType="decimal"/>
    </xmlCellPr>
  </singleXmlCell>
  <singleXmlCell id="612" xr6:uid="{F6E0E020-5E55-4D3B-8E9D-942344BA8D7E}" r="I99" connectionId="0">
    <xmlCellPr id="1" xr6:uid="{A87A7344-599B-4F44-B11C-AEC08B4CB538}" uniqueName="P1123827">
      <xmlPr mapId="1" xpath="/TFI-IZD-POD/ISD-TFI-IZD-POD-E_1000979/P1123827" xmlDataType="decimal"/>
    </xmlCellPr>
  </singleXmlCell>
  <singleXmlCell id="613" xr6:uid="{72F0499A-84B9-4C36-89C4-4ABFE6CBB435}" r="J99" connectionId="0">
    <xmlCellPr id="1" xr6:uid="{B48EEDFD-6499-413E-A422-B43FFE9D27FD}" uniqueName="P1123828">
      <xmlPr mapId="1" xpath="/TFI-IZD-POD/ISD-TFI-IZD-POD-E_1000979/P1123828" xmlDataType="decimal"/>
    </xmlCellPr>
  </singleXmlCell>
  <singleXmlCell id="614" xr6:uid="{1470BF95-933D-47C8-8541-46D2B36F1CBF}" r="K99" connectionId="0">
    <xmlCellPr id="1" xr6:uid="{DF5A2655-EFBD-4254-8E20-D5DE5FA45D71}" uniqueName="P1123829">
      <xmlPr mapId="1" xpath="/TFI-IZD-POD/ISD-TFI-IZD-POD-E_1000979/P1123829" xmlDataType="decimal"/>
    </xmlCellPr>
  </singleXmlCell>
  <singleXmlCell id="615" xr6:uid="{99256DE6-8BD4-42D9-9764-27D8A51126B8}" r="H100" connectionId="0">
    <xmlCellPr id="1" xr6:uid="{D8E6DF06-7366-4E38-89B1-ED49BF2722B3}" uniqueName="P1425371">
      <xmlPr mapId="1" xpath="/TFI-IZD-POD/ISD-TFI-IZD-POD-E_1000979/P1425371" xmlDataType="decimal"/>
    </xmlCellPr>
  </singleXmlCell>
  <singleXmlCell id="616" xr6:uid="{A58FC8FC-D17A-49DC-B264-1EAFB61AAEE3}" r="I100" connectionId="0">
    <xmlCellPr id="1" xr6:uid="{5974D9C0-93AD-4DFE-9CBA-82995D0F2C5A}" uniqueName="P1425372">
      <xmlPr mapId="1" xpath="/TFI-IZD-POD/ISD-TFI-IZD-POD-E_1000979/P1425372" xmlDataType="decimal"/>
    </xmlCellPr>
  </singleXmlCell>
  <singleXmlCell id="617" xr6:uid="{733DEEF0-52EE-48A1-9E10-1B8CAD2FF27F}" r="J100" connectionId="0">
    <xmlCellPr id="1" xr6:uid="{C20218FE-6BF0-49C3-882F-596BB11DD264}" uniqueName="P1425373">
      <xmlPr mapId="1" xpath="/TFI-IZD-POD/ISD-TFI-IZD-POD-E_1000979/P1425373" xmlDataType="decimal"/>
    </xmlCellPr>
  </singleXmlCell>
  <singleXmlCell id="618" xr6:uid="{5CEDC6DD-D864-4E78-9465-92734F5988AC}" r="K100" connectionId="0">
    <xmlCellPr id="1" xr6:uid="{910586E8-D198-496F-9DED-598F4158FAA3}" uniqueName="P1425374">
      <xmlPr mapId="1" xpath="/TFI-IZD-POD/ISD-TFI-IZD-POD-E_1000979/P1425374" xmlDataType="decimal"/>
    </xmlCellPr>
  </singleXmlCell>
  <singleXmlCell id="619" xr6:uid="{C90723FD-07FD-4C85-93C7-A89A0B90474B}" r="H101" connectionId="0">
    <xmlCellPr id="1" xr6:uid="{EFC80A41-15AD-4858-B847-76A04BE83A90}" uniqueName="P1123830">
      <xmlPr mapId="1" xpath="/TFI-IZD-POD/ISD-TFI-IZD-POD-E_1000979/P1123830" xmlDataType="decimal"/>
    </xmlCellPr>
  </singleXmlCell>
  <singleXmlCell id="620" xr6:uid="{93A72F38-DE8B-492D-9E06-CD830419CACE}" r="I101" connectionId="0">
    <xmlCellPr id="1" xr6:uid="{AC401868-1266-4CAA-A964-0C8BC5E6A32C}" uniqueName="P1123831">
      <xmlPr mapId="1" xpath="/TFI-IZD-POD/ISD-TFI-IZD-POD-E_1000979/P1123831" xmlDataType="decimal"/>
    </xmlCellPr>
  </singleXmlCell>
  <singleXmlCell id="621" xr6:uid="{8BCE6931-9970-474B-BA4A-0D43E0100B1E}" r="J101" connectionId="0">
    <xmlCellPr id="1" xr6:uid="{DEDEB0DC-C0EA-414D-B93C-013E66F320BC}" uniqueName="P1123832">
      <xmlPr mapId="1" xpath="/TFI-IZD-POD/ISD-TFI-IZD-POD-E_1000979/P1123832" xmlDataType="decimal"/>
    </xmlCellPr>
  </singleXmlCell>
  <singleXmlCell id="622" xr6:uid="{D81FC5CF-1AB6-4C97-AB0E-61D548624F44}" r="K101" connectionId="0">
    <xmlCellPr id="1" xr6:uid="{7D2EB8F9-AF19-44DB-A7C5-F37E75CC0AE2}" uniqueName="P1123833">
      <xmlPr mapId="1" xpath="/TFI-IZD-POD/ISD-TFI-IZD-POD-E_1000979/P1123833" xmlDataType="decimal"/>
    </xmlCellPr>
  </singleXmlCell>
  <singleXmlCell id="623" xr6:uid="{3C4BE02F-6E6A-480E-B12A-DDF35A9AE501}" r="H102" connectionId="0">
    <xmlCellPr id="1" xr6:uid="{F1F7B6BC-BC7A-47DB-A44A-FA9D5C7D9731}" uniqueName="P1076391">
      <xmlPr mapId="1" xpath="/TFI-IZD-POD/ISD-TFI-IZD-POD-E_1000979/P1076391" xmlDataType="decimal"/>
    </xmlCellPr>
  </singleXmlCell>
  <singleXmlCell id="624" xr6:uid="{B4190321-6313-406C-9C39-4A0E52A78F9F}" r="I102" connectionId="0">
    <xmlCellPr id="1" xr6:uid="{16047CB0-C432-4657-9E1D-1D8665A92575}" uniqueName="P1082595">
      <xmlPr mapId="1" xpath="/TFI-IZD-POD/ISD-TFI-IZD-POD-E_1000979/P1082595" xmlDataType="decimal"/>
    </xmlCellPr>
  </singleXmlCell>
  <singleXmlCell id="625" xr6:uid="{A272BF26-2724-4C13-83A1-654E431A9DCC}" r="J102" connectionId="0">
    <xmlCellPr id="1" xr6:uid="{752414E3-6A40-4CD7-9AD6-BD763750F138}" uniqueName="P1076392">
      <xmlPr mapId="1" xpath="/TFI-IZD-POD/ISD-TFI-IZD-POD-E_1000979/P1076392" xmlDataType="decimal"/>
    </xmlCellPr>
  </singleXmlCell>
  <singleXmlCell id="626" xr6:uid="{7A561E4A-9E5F-4C72-8177-7C30DF98C759}" r="K102" connectionId="0">
    <xmlCellPr id="1" xr6:uid="{AC8382DF-3061-405C-93C1-9477FED31648}" uniqueName="P1082596">
      <xmlPr mapId="1" xpath="/TFI-IZD-POD/ISD-TFI-IZD-POD-E_1000979/P1082596" xmlDataType="decimal"/>
    </xmlCellPr>
  </singleXmlCell>
  <singleXmlCell id="627" xr6:uid="{904756A1-5A5C-44D9-92BC-87B8FAEDE3D9}" r="H103" connectionId="0">
    <xmlCellPr id="1" xr6:uid="{A00EFCD0-9B29-4941-9C36-9AD8EEAC94B0}" uniqueName="P1076393">
      <xmlPr mapId="1" xpath="/TFI-IZD-POD/ISD-TFI-IZD-POD-E_1000979/P1076393" xmlDataType="decimal"/>
    </xmlCellPr>
  </singleXmlCell>
  <singleXmlCell id="628" xr6:uid="{7E1D3F4C-490A-4968-A1E0-54A29FB4A465}" r="I103" connectionId="0">
    <xmlCellPr id="1" xr6:uid="{21848CD1-E72B-433F-B776-40492912D5CC}" uniqueName="P1082597">
      <xmlPr mapId="1" xpath="/TFI-IZD-POD/ISD-TFI-IZD-POD-E_1000979/P1082597" xmlDataType="decimal"/>
    </xmlCellPr>
  </singleXmlCell>
  <singleXmlCell id="629" xr6:uid="{4FA10C70-ABF8-49C1-A9CD-2242F598054B}" r="J103" connectionId="0">
    <xmlCellPr id="1" xr6:uid="{35442870-E863-43DE-B5E9-895DA8FA4ED9}" uniqueName="P1076394">
      <xmlPr mapId="1" xpath="/TFI-IZD-POD/ISD-TFI-IZD-POD-E_1000979/P1076394" xmlDataType="decimal"/>
    </xmlCellPr>
  </singleXmlCell>
  <singleXmlCell id="630" xr6:uid="{83D579EA-100A-4B47-A0A7-951E4FC666C8}" r="K103" connectionId="0">
    <xmlCellPr id="1" xr6:uid="{448CC696-10D0-4B5C-BEB3-0BBF48F5C41F}" uniqueName="P1082598">
      <xmlPr mapId="1" xpath="/TFI-IZD-POD/ISD-TFI-IZD-POD-E_1000979/P1082598" xmlDataType="decimal"/>
    </xmlCellPr>
  </singleXmlCell>
  <singleXmlCell id="631" xr6:uid="{5BEF4229-AF12-45CB-A2F3-C3D40C4B9DCD}" r="H104" connectionId="0">
    <xmlCellPr id="1" xr6:uid="{270D7D8A-0787-4058-A656-7CEED3D6A0AE}" uniqueName="P1076395">
      <xmlPr mapId="1" xpath="/TFI-IZD-POD/ISD-TFI-IZD-POD-E_1000979/P1076395" xmlDataType="decimal"/>
    </xmlCellPr>
  </singleXmlCell>
  <singleXmlCell id="632" xr6:uid="{F5A8796C-F616-4275-890E-5C43BB1B0F92}" r="I104" connectionId="0">
    <xmlCellPr id="1" xr6:uid="{68493EA9-1450-46CF-ADAC-620A7B81EA59}" uniqueName="P1082599">
      <xmlPr mapId="1" xpath="/TFI-IZD-POD/ISD-TFI-IZD-POD-E_1000979/P1082599" xmlDataType="decimal"/>
    </xmlCellPr>
  </singleXmlCell>
  <singleXmlCell id="633" xr6:uid="{A5DA1C9B-8E23-410A-AF7E-5BCA675FE590}" r="J104" connectionId="0">
    <xmlCellPr id="1" xr6:uid="{33A5DDBC-BBEB-4D38-A423-CE1FF6657B42}" uniqueName="P1076396">
      <xmlPr mapId="1" xpath="/TFI-IZD-POD/ISD-TFI-IZD-POD-E_1000979/P1076396" xmlDataType="decimal"/>
    </xmlCellPr>
  </singleXmlCell>
  <singleXmlCell id="634" xr6:uid="{225A4842-E34F-4573-B000-72CE1A4CCEA4}" r="K104" connectionId="0">
    <xmlCellPr id="1" xr6:uid="{DA725B1A-DA3D-4CC9-9A0B-B8B8C31EAA2A}" uniqueName="P1082600">
      <xmlPr mapId="1" xpath="/TFI-IZD-POD/ISD-TFI-IZD-POD-E_1000979/P1082600" xmlDataType="decimal"/>
    </xmlCellPr>
  </singleXmlCell>
  <singleXmlCell id="635" xr6:uid="{CD7E2A78-F993-4686-8333-E8C4ECAAAC37}" r="H105" connectionId="0">
    <xmlCellPr id="1" xr6:uid="{9B4AF9D5-C6B8-4D74-8F6F-712EF924BE27}" uniqueName="P1123834">
      <xmlPr mapId="1" xpath="/TFI-IZD-POD/ISD-TFI-IZD-POD-E_1000979/P1123834" xmlDataType="decimal"/>
    </xmlCellPr>
  </singleXmlCell>
  <singleXmlCell id="636" xr6:uid="{72388B56-6EA2-4663-A5DF-502BC2A0AE15}" r="I105" connectionId="0">
    <xmlCellPr id="1" xr6:uid="{2C1CD6A5-48B4-4051-BCF0-5FC20CF761CC}" uniqueName="P1123835">
      <xmlPr mapId="1" xpath="/TFI-IZD-POD/ISD-TFI-IZD-POD-E_1000979/P1123835" xmlDataType="decimal"/>
    </xmlCellPr>
  </singleXmlCell>
  <singleXmlCell id="637" xr6:uid="{4B2E3470-5754-4D13-A0BF-E763350654DB}" r="J105" connectionId="0">
    <xmlCellPr id="1" xr6:uid="{FCDD466A-4E4A-4F8E-9EB7-0C23082FF3F6}" uniqueName="P1123836">
      <xmlPr mapId="1" xpath="/TFI-IZD-POD/ISD-TFI-IZD-POD-E_1000979/P1123836" xmlDataType="decimal"/>
    </xmlCellPr>
  </singleXmlCell>
  <singleXmlCell id="638" xr6:uid="{32CAC75E-3882-4070-ADDE-E93CF1D94DD7}" r="K105" connectionId="0">
    <xmlCellPr id="1" xr6:uid="{57B2FE46-69CC-465E-A0B0-699C32B7E702}" uniqueName="P1123837">
      <xmlPr mapId="1" xpath="/TFI-IZD-POD/ISD-TFI-IZD-POD-E_1000979/P1123837" xmlDataType="decimal"/>
    </xmlCellPr>
  </singleXmlCell>
  <singleXmlCell id="639" xr6:uid="{66C19A32-1E87-4DF1-983B-2A0073A22E33}" r="H106" connectionId="0">
    <xmlCellPr id="1" xr6:uid="{7FC62509-8DA3-4DB2-B019-B49A3D3CF8DF}" uniqueName="P1123838">
      <xmlPr mapId="1" xpath="/TFI-IZD-POD/ISD-TFI-IZD-POD-E_1000979/P1123838" xmlDataType="decimal"/>
    </xmlCellPr>
  </singleXmlCell>
  <singleXmlCell id="640" xr6:uid="{45A73C0D-408C-472B-8242-4B19327B4B99}" r="I106" connectionId="0">
    <xmlCellPr id="1" xr6:uid="{DD04FF81-2A0E-48C6-8474-35B202476D88}" uniqueName="P1123839">
      <xmlPr mapId="1" xpath="/TFI-IZD-POD/ISD-TFI-IZD-POD-E_1000979/P1123839" xmlDataType="decimal"/>
    </xmlCellPr>
  </singleXmlCell>
  <singleXmlCell id="641" xr6:uid="{0DB2699F-2F83-49C3-9046-745250B6F553}" r="J106" connectionId="0">
    <xmlCellPr id="1" xr6:uid="{448DB954-4724-4FB2-9929-5EE3FD33E684}" uniqueName="P1123840">
      <xmlPr mapId="1" xpath="/TFI-IZD-POD/ISD-TFI-IZD-POD-E_1000979/P1123840" xmlDataType="decimal"/>
    </xmlCellPr>
  </singleXmlCell>
  <singleXmlCell id="642" xr6:uid="{1981D415-A26B-4B88-987D-8F51AD417FE9}" r="K106" connectionId="0">
    <xmlCellPr id="1" xr6:uid="{C4B74255-0787-4684-8545-9FDA8CD04268}" uniqueName="P1123841">
      <xmlPr mapId="1" xpath="/TFI-IZD-POD/ISD-TFI-IZD-POD-E_1000979/P1123841" xmlDataType="decimal"/>
    </xmlCellPr>
  </singleXmlCell>
  <singleXmlCell id="643" xr6:uid="{88184AF1-A2BF-42D9-8BAA-0B87B4B72BDA}" r="H107" connectionId="0">
    <xmlCellPr id="1" xr6:uid="{69FC4203-8BC2-4BDE-AE86-E7E9FB3BBE03}" uniqueName="P1123842">
      <xmlPr mapId="1" xpath="/TFI-IZD-POD/ISD-TFI-IZD-POD-E_1000979/P1123842" xmlDataType="decimal"/>
    </xmlCellPr>
  </singleXmlCell>
  <singleXmlCell id="644" xr6:uid="{D9D0B402-7AE5-4A27-B0F8-96085BE37083}" r="I107" connectionId="0">
    <xmlCellPr id="1" xr6:uid="{227FB37A-7584-4CFB-9C8C-BE3D842AFC69}" uniqueName="P1123843">
      <xmlPr mapId="1" xpath="/TFI-IZD-POD/ISD-TFI-IZD-POD-E_1000979/P1123843" xmlDataType="decimal"/>
    </xmlCellPr>
  </singleXmlCell>
  <singleXmlCell id="645" xr6:uid="{29D3B4B1-54DD-4747-88B7-14D6300FBAE3}" r="J107" connectionId="0">
    <xmlCellPr id="1" xr6:uid="{82A2B58C-B539-494C-BA02-13F7A4EDC245}" uniqueName="P1123844">
      <xmlPr mapId="1" xpath="/TFI-IZD-POD/ISD-TFI-IZD-POD-E_1000979/P1123844" xmlDataType="decimal"/>
    </xmlCellPr>
  </singleXmlCell>
  <singleXmlCell id="646" xr6:uid="{D84A4397-FDA6-430B-AC33-5ED38DA7118B}" r="K107" connectionId="0">
    <xmlCellPr id="1" xr6:uid="{47A7E323-7EC7-4D5B-B2A0-0FEA11F728E2}" uniqueName="P1123845">
      <xmlPr mapId="1" xpath="/TFI-IZD-POD/ISD-TFI-IZD-POD-E_1000979/P1123845" xmlDataType="decimal"/>
    </xmlCellPr>
  </singleXmlCell>
  <singleXmlCell id="647" xr6:uid="{BABFD890-5011-4012-9A0D-DBAC88416ACA}" r="H108" connectionId="0">
    <xmlCellPr id="1" xr6:uid="{F327F090-247E-4DC5-BB75-A08D02F7BB70}" uniqueName="P1123846">
      <xmlPr mapId="1" xpath="/TFI-IZD-POD/ISD-TFI-IZD-POD-E_1000979/P1123846" xmlDataType="decimal"/>
    </xmlCellPr>
  </singleXmlCell>
  <singleXmlCell id="648" xr6:uid="{B431B340-5FD0-400A-8C38-4262AB1C8654}" r="I108" connectionId="0">
    <xmlCellPr id="1" xr6:uid="{75F3943E-C6D7-4499-AE67-44C411A66704}" uniqueName="P1123847">
      <xmlPr mapId="1" xpath="/TFI-IZD-POD/ISD-TFI-IZD-POD-E_1000979/P1123847" xmlDataType="decimal"/>
    </xmlCellPr>
  </singleXmlCell>
  <singleXmlCell id="649" xr6:uid="{97EBC3E9-F4AD-41FA-8E19-597594821EE4}" r="J108" connectionId="0">
    <xmlCellPr id="1" xr6:uid="{9F6A7E32-8BB0-4FFC-B3F7-71E157ACC286}" uniqueName="P1123848">
      <xmlPr mapId="1" xpath="/TFI-IZD-POD/ISD-TFI-IZD-POD-E_1000979/P1123848" xmlDataType="decimal"/>
    </xmlCellPr>
  </singleXmlCell>
  <singleXmlCell id="650" xr6:uid="{30D15B6A-552F-4845-9340-A162361F99A2}" r="K108" connectionId="0">
    <xmlCellPr id="1" xr6:uid="{257E6BA4-7516-4B9F-8CC2-1B42BE550181}" uniqueName="P1123849">
      <xmlPr mapId="1" xpath="/TFI-IZD-POD/ISD-TFI-IZD-POD-E_1000979/P1123849" xmlDataType="decimal"/>
    </xmlCellPr>
  </singleXmlCell>
  <singleXmlCell id="651" xr6:uid="{98E5E511-3BA4-420B-A3F7-D27EA64A3379}" r="H109" connectionId="0">
    <xmlCellPr id="1" xr6:uid="{4D198774-47CD-4509-992A-D3FBFF33CCD7}" uniqueName="P1076403">
      <xmlPr mapId="1" xpath="/TFI-IZD-POD/ISD-TFI-IZD-POD-E_1000979/P1076403" xmlDataType="decimal"/>
    </xmlCellPr>
  </singleXmlCell>
  <singleXmlCell id="652" xr6:uid="{13A1FC9E-028E-4FDC-B2AD-4666D73F07A2}" r="I109" connectionId="0">
    <xmlCellPr id="1" xr6:uid="{E383F493-CD6F-43E9-9CF7-80F310BE0A41}" uniqueName="P1082607">
      <xmlPr mapId="1" xpath="/TFI-IZD-POD/ISD-TFI-IZD-POD-E_1000979/P1082607" xmlDataType="decimal"/>
    </xmlCellPr>
  </singleXmlCell>
  <singleXmlCell id="653" xr6:uid="{794E4EDB-82BF-4673-B45E-E1129A1DA343}" r="J109" connectionId="0">
    <xmlCellPr id="1" xr6:uid="{B7722F38-AD24-4EE8-949E-EBD9AD98FB2B}" uniqueName="P1076404">
      <xmlPr mapId="1" xpath="/TFI-IZD-POD/ISD-TFI-IZD-POD-E_1000979/P1076404" xmlDataType="decimal"/>
    </xmlCellPr>
  </singleXmlCell>
  <singleXmlCell id="654" xr6:uid="{A9F892B6-7AC1-444B-932E-AA9CFF7AEE0C}" r="K109" connectionId="0">
    <xmlCellPr id="1" xr6:uid="{43B819D6-3E0D-4D39-A1FC-7470AEC2373F}" uniqueName="P1082608">
      <xmlPr mapId="1" xpath="/TFI-IZD-POD/ISD-TFI-IZD-POD-E_1000979/P1082608" xmlDataType="decimal"/>
    </xmlCellPr>
  </singleXmlCell>
  <singleXmlCell id="655" xr6:uid="{FC3875E2-E77D-4346-B95B-5B9BB1A54474}" r="H110" connectionId="0">
    <xmlCellPr id="1" xr6:uid="{F463D340-A5F2-4C29-B69A-0F100A2E11F9}" uniqueName="P1076405">
      <xmlPr mapId="1" xpath="/TFI-IZD-POD/ISD-TFI-IZD-POD-E_1000979/P1076405" xmlDataType="decimal"/>
    </xmlCellPr>
  </singleXmlCell>
  <singleXmlCell id="656" xr6:uid="{B8366C67-7BCC-4C94-B9A2-B42B7D346B7B}" r="I110" connectionId="0">
    <xmlCellPr id="1" xr6:uid="{CC4F3BAA-FBF1-4D02-9E88-17EF39F3FDC8}" uniqueName="P1082609">
      <xmlPr mapId="1" xpath="/TFI-IZD-POD/ISD-TFI-IZD-POD-E_1000979/P1082609" xmlDataType="decimal"/>
    </xmlCellPr>
  </singleXmlCell>
  <singleXmlCell id="657" xr6:uid="{9D078321-D85A-40B7-A925-08CF12C5CF4F}" r="J110" connectionId="0">
    <xmlCellPr id="1" xr6:uid="{0BF42513-0CF9-4493-8D07-1A33ACFB815B}" uniqueName="P1076406">
      <xmlPr mapId="1" xpath="/TFI-IZD-POD/ISD-TFI-IZD-POD-E_1000979/P1076406" xmlDataType="decimal"/>
    </xmlCellPr>
  </singleXmlCell>
  <singleXmlCell id="658" xr6:uid="{A2F028EB-71A8-47C4-AD06-C286FC08F119}" r="K110" connectionId="0">
    <xmlCellPr id="1" xr6:uid="{E7D98D32-6D7D-4619-9F7E-933F61528D47}" uniqueName="P1082610">
      <xmlPr mapId="1" xpath="/TFI-IZD-POD/ISD-TFI-IZD-POD-E_1000979/P1082610" xmlDataType="decimal"/>
    </xmlCellPr>
  </singleXmlCell>
  <singleXmlCell id="659" xr6:uid="{3A7AA8C7-7D3E-4C24-923A-19D6C9538B5C}" r="H112" connectionId="0">
    <xmlCellPr id="1" xr6:uid="{F7E84F79-5B00-4A7A-832A-AF99B5F794B5}" uniqueName="P1076407">
      <xmlPr mapId="1" xpath="/TFI-IZD-POD/ISD-TFI-IZD-POD-E_1000979/P1076407" xmlDataType="decimal"/>
    </xmlCellPr>
  </singleXmlCell>
  <singleXmlCell id="660" xr6:uid="{121F0201-0611-4CFC-8F71-3E151CC2B3EB}" r="I112" connectionId="0">
    <xmlCellPr id="1" xr6:uid="{D1844555-09D5-4572-8239-349439EEF111}" uniqueName="P1082611">
      <xmlPr mapId="1" xpath="/TFI-IZD-POD/ISD-TFI-IZD-POD-E_1000979/P1082611" xmlDataType="decimal"/>
    </xmlCellPr>
  </singleXmlCell>
  <singleXmlCell id="661" xr6:uid="{CF49F9CE-A824-4454-AE25-6B35BF264623}" r="J112" connectionId="0">
    <xmlCellPr id="1" xr6:uid="{2999AF0D-FE62-47F3-870C-287969C6E5CE}" uniqueName="P1076408">
      <xmlPr mapId="1" xpath="/TFI-IZD-POD/ISD-TFI-IZD-POD-E_1000979/P1076408" xmlDataType="decimal"/>
    </xmlCellPr>
  </singleXmlCell>
  <singleXmlCell id="662" xr6:uid="{BF85ECDC-BEBB-4287-A04C-52439B6DE946}" r="K112" connectionId="0">
    <xmlCellPr id="1" xr6:uid="{C6917E13-CEFC-42A1-8EC8-21DAD7DD6A76}" uniqueName="P1082612">
      <xmlPr mapId="1" xpath="/TFI-IZD-POD/ISD-TFI-IZD-POD-E_1000979/P1082612" xmlDataType="decimal"/>
    </xmlCellPr>
  </singleXmlCell>
  <singleXmlCell id="663" xr6:uid="{19E9E499-1AD7-4050-AA7F-CA993FCEE767}" r="H113" connectionId="0">
    <xmlCellPr id="1" xr6:uid="{357A75F1-3251-451E-9BBC-DF18418F6BB7}" uniqueName="P1076409">
      <xmlPr mapId="1" xpath="/TFI-IZD-POD/ISD-TFI-IZD-POD-E_1000979/P1076409" xmlDataType="decimal"/>
    </xmlCellPr>
  </singleXmlCell>
  <singleXmlCell id="664" xr6:uid="{E3458498-8491-4B4B-9770-48660808463A}" r="I113" connectionId="0">
    <xmlCellPr id="1" xr6:uid="{5AF76E11-6BE4-4146-A40B-53F7FD7CC216}" uniqueName="P1082613">
      <xmlPr mapId="1" xpath="/TFI-IZD-POD/ISD-TFI-IZD-POD-E_1000979/P1082613" xmlDataType="decimal"/>
    </xmlCellPr>
  </singleXmlCell>
  <singleXmlCell id="665" xr6:uid="{4B41DE3B-20ED-43D7-864B-309114865D0C}" r="J113" connectionId="0">
    <xmlCellPr id="1" xr6:uid="{5FFC66D2-88EF-4DAA-9CCC-46EEFC6D0075}" uniqueName="P1076410">
      <xmlPr mapId="1" xpath="/TFI-IZD-POD/ISD-TFI-IZD-POD-E_1000979/P1076410" xmlDataType="decimal"/>
    </xmlCellPr>
  </singleXmlCell>
  <singleXmlCell id="666" xr6:uid="{C4FCFC17-3FDA-4AE5-8994-CF3A0C0AF9D6}" r="K113" connectionId="0">
    <xmlCellPr id="1" xr6:uid="{3AD2801D-F78F-4C9E-A7C1-50FBAAA8B2A3}" uniqueName="P1082614">
      <xmlPr mapId="1" xpath="/TFI-IZD-POD/ISD-TFI-IZD-POD-E_1000979/P1082614" xmlDataType="decimal"/>
    </xmlCellPr>
  </singleXmlCell>
  <singleXmlCell id="667" xr6:uid="{8763224A-1787-4CE5-8089-D5AAC5EEF698}" r="H114" connectionId="0">
    <xmlCellPr id="1" xr6:uid="{81F298A8-DF63-4B0D-8859-89004B7C1713}" uniqueName="P1076411">
      <xmlPr mapId="1" xpath="/TFI-IZD-POD/ISD-TFI-IZD-POD-E_1000979/P1076411" xmlDataType="decimal"/>
    </xmlCellPr>
  </singleXmlCell>
  <singleXmlCell id="668" xr6:uid="{434D155F-3F47-43DC-8D99-17308D729C00}" r="I114" connectionId="0">
    <xmlCellPr id="1" xr6:uid="{3F476715-8244-48CF-B776-3496FAE97173}" uniqueName="P1082615">
      <xmlPr mapId="1" xpath="/TFI-IZD-POD/ISD-TFI-IZD-POD-E_1000979/P1082615" xmlDataType="decimal"/>
    </xmlCellPr>
  </singleXmlCell>
  <singleXmlCell id="669" xr6:uid="{BF5DCBE9-5C0E-4A85-98ED-0CBBB117130F}" r="J114" connectionId="0">
    <xmlCellPr id="1" xr6:uid="{BBA9CC23-D887-4011-A88E-11D7D0016DCD}" uniqueName="P1076412">
      <xmlPr mapId="1" xpath="/TFI-IZD-POD/ISD-TFI-IZD-POD-E_1000979/P1076412" xmlDataType="decimal"/>
    </xmlCellPr>
  </singleXmlCell>
  <singleXmlCell id="670" xr6:uid="{4E10033C-9413-42CC-B3A1-49F5D9975421}" r="K114" connectionId="0">
    <xmlCellPr id="1" xr6:uid="{F93232C7-309C-4D2F-851F-68DDD90B8DF5}" uniqueName="P1082616">
      <xmlPr mapId="1" xpath="/TFI-IZD-POD/ISD-TFI-IZD-POD-E_1000979/P1082616" xmlDataType="decimal"/>
    </xmlCellPr>
  </singleXmlCell>
</singleXmlCells>
</file>

<file path=xl/tables/tableSingleCells4.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671" xr6:uid="{7A3BCDA3-4A97-4E80-92C5-FFDCB45CFD92}" r="H8" connectionId="0">
    <xmlCellPr id="1" xr6:uid="{8570BC14-F347-4AD1-8F53-AF6ECB334177}" uniqueName="P1076413">
      <xmlPr mapId="1" xpath="/TFI-IZD-POD/NTI-TFI-IZD-POD-E_1000978/P1076413" xmlDataType="decimal"/>
    </xmlCellPr>
  </singleXmlCell>
  <singleXmlCell id="672" xr6:uid="{C802DC0B-9076-43AE-B038-67D2FFC29A2D}" r="I8" connectionId="0">
    <xmlCellPr id="1" xr6:uid="{51639C9A-3369-47FA-8210-55A267696262}" uniqueName="P1076414">
      <xmlPr mapId="1" xpath="/TFI-IZD-POD/NTI-TFI-IZD-POD-E_1000978/P1076414" xmlDataType="decimal"/>
    </xmlCellPr>
  </singleXmlCell>
  <singleXmlCell id="673" xr6:uid="{0F69796D-15D1-4698-8266-BB8895174C86}" r="H9" connectionId="0">
    <xmlCellPr id="1" xr6:uid="{4BF75768-1665-478E-930E-4F56D80AEA6E}" uniqueName="P1076415">
      <xmlPr mapId="1" xpath="/TFI-IZD-POD/NTI-TFI-IZD-POD-E_1000978/P1076415" xmlDataType="decimal"/>
    </xmlCellPr>
  </singleXmlCell>
  <singleXmlCell id="674" xr6:uid="{50765FEF-2ED4-44F0-9B09-7518EE6E4346}" r="I9" connectionId="0">
    <xmlCellPr id="1" xr6:uid="{A45A8CB8-EB2E-464A-8832-0A052D4FE81E}" uniqueName="P1076416">
      <xmlPr mapId="1" xpath="/TFI-IZD-POD/NTI-TFI-IZD-POD-E_1000978/P1076416" xmlDataType="decimal"/>
    </xmlCellPr>
  </singleXmlCell>
  <singleXmlCell id="675" xr6:uid="{A8A7ECF2-3F21-4D7C-84DA-7E67CB5B1CED}" r="H10" connectionId="0">
    <xmlCellPr id="1" xr6:uid="{3CD26486-112A-4C23-9EEC-5AF118706577}" uniqueName="P1076417">
      <xmlPr mapId="1" xpath="/TFI-IZD-POD/NTI-TFI-IZD-POD-E_1000978/P1076417" xmlDataType="decimal"/>
    </xmlCellPr>
  </singleXmlCell>
  <singleXmlCell id="676" xr6:uid="{5F18AA2F-5257-4606-B693-C7CDB72B7BFF}" r="I10" connectionId="0">
    <xmlCellPr id="1" xr6:uid="{C07721EC-98A3-4135-A3C2-B78B243B4B75}" uniqueName="P1076418">
      <xmlPr mapId="1" xpath="/TFI-IZD-POD/NTI-TFI-IZD-POD-E_1000978/P1076418" xmlDataType="decimal"/>
    </xmlCellPr>
  </singleXmlCell>
  <singleXmlCell id="677" xr6:uid="{0A3E0298-B59C-4321-8B57-9F18DD8A9732}" r="H11" connectionId="0">
    <xmlCellPr id="1" xr6:uid="{4991BB54-9C49-4230-8985-D42B919CFAC3}" uniqueName="P1076419">
      <xmlPr mapId="1" xpath="/TFI-IZD-POD/NTI-TFI-IZD-POD-E_1000978/P1076419" xmlDataType="decimal"/>
    </xmlCellPr>
  </singleXmlCell>
  <singleXmlCell id="678" xr6:uid="{5C530524-B68B-40DC-804A-DD4C4E189E08}" r="I11" connectionId="0">
    <xmlCellPr id="1" xr6:uid="{5A7CF574-6D64-4BA6-ABDA-9FF0F810822A}" uniqueName="P1076420">
      <xmlPr mapId="1" xpath="/TFI-IZD-POD/NTI-TFI-IZD-POD-E_1000978/P1076420" xmlDataType="decimal"/>
    </xmlCellPr>
  </singleXmlCell>
  <singleXmlCell id="679" xr6:uid="{C7160E7E-D7C6-4884-A254-D66ACEFEB838}" r="H12" connectionId="0">
    <xmlCellPr id="1" xr6:uid="{8427EAA3-54AE-4603-A667-76EEA7EFEFD3}" uniqueName="P1076421">
      <xmlPr mapId="1" xpath="/TFI-IZD-POD/NTI-TFI-IZD-POD-E_1000978/P1076421" xmlDataType="decimal"/>
    </xmlCellPr>
  </singleXmlCell>
  <singleXmlCell id="680" xr6:uid="{91080E4A-1B55-4110-81DF-F218D72D88EC}" r="I12" connectionId="0">
    <xmlCellPr id="1" xr6:uid="{43D117F1-36C5-4A5D-8AF6-81304BBF5A08}" uniqueName="P1076422">
      <xmlPr mapId="1" xpath="/TFI-IZD-POD/NTI-TFI-IZD-POD-E_1000978/P1076422" xmlDataType="decimal"/>
    </xmlCellPr>
  </singleXmlCell>
  <singleXmlCell id="681" xr6:uid="{F1E920FF-F9E2-484E-94F7-0EE2B90E9E6A}" r="H13" connectionId="0">
    <xmlCellPr id="1" xr6:uid="{B4452B06-26F3-4E48-87AB-250499E07A25}" uniqueName="P1076423">
      <xmlPr mapId="1" xpath="/TFI-IZD-POD/NTI-TFI-IZD-POD-E_1000978/P1076423" xmlDataType="decimal"/>
    </xmlCellPr>
  </singleXmlCell>
  <singleXmlCell id="682" xr6:uid="{A6020CF6-9B95-4905-881F-F17B8BC941A5}" r="I13" connectionId="0">
    <xmlCellPr id="1" xr6:uid="{6B112D2B-83AB-48B9-8471-7585722E7719}" uniqueName="P1076424">
      <xmlPr mapId="1" xpath="/TFI-IZD-POD/NTI-TFI-IZD-POD-E_1000978/P1076424" xmlDataType="decimal"/>
    </xmlCellPr>
  </singleXmlCell>
  <singleXmlCell id="683" xr6:uid="{66752F66-88AC-486E-9111-D42B5E1F6A3B}" r="H14" connectionId="0">
    <xmlCellPr id="1" xr6:uid="{9C5E8499-B75A-4DC8-A0F7-7A3929C8AE15}" uniqueName="P1076425">
      <xmlPr mapId="1" xpath="/TFI-IZD-POD/NTI-TFI-IZD-POD-E_1000978/P1076425" xmlDataType="decimal"/>
    </xmlCellPr>
  </singleXmlCell>
  <singleXmlCell id="684" xr6:uid="{0215E4F3-D139-4D1F-82E3-DA21787607E9}" r="I14" connectionId="0">
    <xmlCellPr id="1" xr6:uid="{F9BD81BE-A2D5-4E3B-96CD-35E8DF875B03}" uniqueName="P1076426">
      <xmlPr mapId="1" xpath="/TFI-IZD-POD/NTI-TFI-IZD-POD-E_1000978/P1076426" xmlDataType="decimal"/>
    </xmlCellPr>
  </singleXmlCell>
  <singleXmlCell id="685" xr6:uid="{75C8C889-0129-434B-A381-62643306B499}" r="H15" connectionId="0">
    <xmlCellPr id="1" xr6:uid="{2469D914-052F-4457-954C-782D2C8F8A2D}" uniqueName="P1076427">
      <xmlPr mapId="1" xpath="/TFI-IZD-POD/NTI-TFI-IZD-POD-E_1000978/P1076427" xmlDataType="decimal"/>
    </xmlCellPr>
  </singleXmlCell>
  <singleXmlCell id="686" xr6:uid="{BA215DBE-0BE3-4E62-986A-30E38BE81F7F}" r="I15" connectionId="0">
    <xmlCellPr id="1" xr6:uid="{0088C695-BB96-43B6-B12A-3F81379DC11B}" uniqueName="P1076428">
      <xmlPr mapId="1" xpath="/TFI-IZD-POD/NTI-TFI-IZD-POD-E_1000978/P1076428" xmlDataType="decimal"/>
    </xmlCellPr>
  </singleXmlCell>
  <singleXmlCell id="687" xr6:uid="{7F407CE2-BAF7-4E2B-8D0B-C45F1FE41F24}" r="H16" connectionId="0">
    <xmlCellPr id="1" xr6:uid="{463329DE-359D-44BD-9C72-15F988BC64C7}" uniqueName="P1076429">
      <xmlPr mapId="1" xpath="/TFI-IZD-POD/NTI-TFI-IZD-POD-E_1000978/P1076429" xmlDataType="decimal"/>
    </xmlCellPr>
  </singleXmlCell>
  <singleXmlCell id="688" xr6:uid="{331BDE97-BECF-4709-AA79-DB7761DDA6B6}" r="I16" connectionId="0">
    <xmlCellPr id="1" xr6:uid="{B5F07B3D-390D-40AE-827F-687801C72E5F}" uniqueName="P1076430">
      <xmlPr mapId="1" xpath="/TFI-IZD-POD/NTI-TFI-IZD-POD-E_1000978/P1076430" xmlDataType="decimal"/>
    </xmlCellPr>
  </singleXmlCell>
  <singleXmlCell id="689" xr6:uid="{0ED845D7-49E3-4A31-8F57-12D2DF88E045}" r="H17" connectionId="0">
    <xmlCellPr id="1" xr6:uid="{55FDADD4-0572-4E8A-879D-1989E8D87CF2}" uniqueName="P1076431">
      <xmlPr mapId="1" xpath="/TFI-IZD-POD/NTI-TFI-IZD-POD-E_1000978/P1076431" xmlDataType="decimal"/>
    </xmlCellPr>
  </singleXmlCell>
  <singleXmlCell id="690" xr6:uid="{EFF99622-6B11-4360-9ED5-7EE781374FA3}" r="I17" connectionId="0">
    <xmlCellPr id="1" xr6:uid="{471AE746-4286-44D0-8296-6B0E078DD317}" uniqueName="P1076432">
      <xmlPr mapId="1" xpath="/TFI-IZD-POD/NTI-TFI-IZD-POD-E_1000978/P1076432" xmlDataType="decimal"/>
    </xmlCellPr>
  </singleXmlCell>
  <singleXmlCell id="691" xr6:uid="{754367FC-C61B-47A2-85AE-A7351C173A5A}" r="H18" connectionId="0">
    <xmlCellPr id="1" xr6:uid="{6E7DC65A-20E3-420A-9189-684EBEDA875B}" uniqueName="P1076433">
      <xmlPr mapId="1" xpath="/TFI-IZD-POD/NTI-TFI-IZD-POD-E_1000978/P1076433" xmlDataType="decimal"/>
    </xmlCellPr>
  </singleXmlCell>
  <singleXmlCell id="692" xr6:uid="{54D753F3-D89D-49E0-8F76-CA9E849F8A12}" r="I18" connectionId="0">
    <xmlCellPr id="1" xr6:uid="{DD9546E2-005A-4560-9DBF-F3DE84987B3F}" uniqueName="P1076434">
      <xmlPr mapId="1" xpath="/TFI-IZD-POD/NTI-TFI-IZD-POD-E_1000978/P1076434" xmlDataType="decimal"/>
    </xmlCellPr>
  </singleXmlCell>
  <singleXmlCell id="693" xr6:uid="{927C08B0-AB4A-4705-905E-A4ED508ED2C6}" r="H19" connectionId="0">
    <xmlCellPr id="1" xr6:uid="{8B667B79-B839-4A26-A3BC-2D8D5957C667}" uniqueName="P1076435">
      <xmlPr mapId="1" xpath="/TFI-IZD-POD/NTI-TFI-IZD-POD-E_1000978/P1076435" xmlDataType="decimal"/>
    </xmlCellPr>
  </singleXmlCell>
  <singleXmlCell id="694" xr6:uid="{61386474-6785-4195-AA0C-01DCB3AE5697}" r="I19" connectionId="0">
    <xmlCellPr id="1" xr6:uid="{0B80A5FC-7604-4AF1-8830-422587392138}" uniqueName="P1076436">
      <xmlPr mapId="1" xpath="/TFI-IZD-POD/NTI-TFI-IZD-POD-E_1000978/P1076436" xmlDataType="decimal"/>
    </xmlCellPr>
  </singleXmlCell>
  <singleXmlCell id="695" xr6:uid="{7E1EB3F4-0BF2-4FF5-AF5D-70FE849A9069}" r="H20" connectionId="0">
    <xmlCellPr id="1" xr6:uid="{AE06F400-F20C-482B-B6F7-C8377F0C2554}" uniqueName="P1076437">
      <xmlPr mapId="1" xpath="/TFI-IZD-POD/NTI-TFI-IZD-POD-E_1000978/P1076437" xmlDataType="decimal"/>
    </xmlCellPr>
  </singleXmlCell>
  <singleXmlCell id="696" xr6:uid="{88591D02-3BAA-40A4-8173-5A1430A66D94}" r="I20" connectionId="0">
    <xmlCellPr id="1" xr6:uid="{0706A7B4-05BC-4253-8FFB-72BF885F5A01}" uniqueName="P1076438">
      <xmlPr mapId="1" xpath="/TFI-IZD-POD/NTI-TFI-IZD-POD-E_1000978/P1076438" xmlDataType="decimal"/>
    </xmlCellPr>
  </singleXmlCell>
  <singleXmlCell id="697" xr6:uid="{501E15FD-F71B-444A-B7D4-A2BA8C7EDC66}" r="H21" connectionId="0">
    <xmlCellPr id="1" xr6:uid="{7215F787-2BB5-4DCA-A087-795994B81A56}" uniqueName="P1076439">
      <xmlPr mapId="1" xpath="/TFI-IZD-POD/NTI-TFI-IZD-POD-E_1000978/P1076439" xmlDataType="decimal"/>
    </xmlCellPr>
  </singleXmlCell>
  <singleXmlCell id="698" xr6:uid="{C8B6313F-E22A-46C0-9DB3-E3EDF95AD53C}" r="I21" connectionId="0">
    <xmlCellPr id="1" xr6:uid="{33373E60-6CC6-482C-ADA5-EE793B7D7336}" uniqueName="P1076440">
      <xmlPr mapId="1" xpath="/TFI-IZD-POD/NTI-TFI-IZD-POD-E_1000978/P1076440" xmlDataType="decimal"/>
    </xmlCellPr>
  </singleXmlCell>
  <singleXmlCell id="699" xr6:uid="{BC258D62-7100-4C95-9CCE-2B965B576B41}" r="H22" connectionId="0">
    <xmlCellPr id="1" xr6:uid="{0CCF7506-6C97-4AA2-B092-8DC27DCE8BB4}" uniqueName="P1076441">
      <xmlPr mapId="1" xpath="/TFI-IZD-POD/NTI-TFI-IZD-POD-E_1000978/P1076441" xmlDataType="decimal"/>
    </xmlCellPr>
  </singleXmlCell>
  <singleXmlCell id="700" xr6:uid="{16A896D1-EF94-4802-BC7B-0283BBB6137E}" r="I22" connectionId="0">
    <xmlCellPr id="1" xr6:uid="{2042B082-A48C-496E-BA05-EFE56BB4E77E}" uniqueName="P1076442">
      <xmlPr mapId="1" xpath="/TFI-IZD-POD/NTI-TFI-IZD-POD-E_1000978/P1076442" xmlDataType="decimal"/>
    </xmlCellPr>
  </singleXmlCell>
  <singleXmlCell id="701" xr6:uid="{B066FDBD-B9C7-40BD-8842-068D7522CC24}" r="H23" connectionId="0">
    <xmlCellPr id="1" xr6:uid="{705FEF99-5D35-40D6-BAB1-FF29630D50B7}" uniqueName="P1076443">
      <xmlPr mapId="1" xpath="/TFI-IZD-POD/NTI-TFI-IZD-POD-E_1000978/P1076443" xmlDataType="decimal"/>
    </xmlCellPr>
  </singleXmlCell>
  <singleXmlCell id="702" xr6:uid="{4E78FFFF-BBED-4095-986E-644FFC51A384}" r="I23" connectionId="0">
    <xmlCellPr id="1" xr6:uid="{CC414689-0851-45EC-8EE9-6995FD8AD2E0}" uniqueName="P1076444">
      <xmlPr mapId="1" xpath="/TFI-IZD-POD/NTI-TFI-IZD-POD-E_1000978/P1076444" xmlDataType="decimal"/>
    </xmlCellPr>
  </singleXmlCell>
  <singleXmlCell id="703" xr6:uid="{D9E1D71D-C6A7-4A3B-990B-F92A09A09BEF}" r="H24" connectionId="0">
    <xmlCellPr id="1" xr6:uid="{4B614439-2049-4FD1-9645-73B641E8A547}" uniqueName="P1076445">
      <xmlPr mapId="1" xpath="/TFI-IZD-POD/NTI-TFI-IZD-POD-E_1000978/P1076445" xmlDataType="decimal"/>
    </xmlCellPr>
  </singleXmlCell>
  <singleXmlCell id="704" xr6:uid="{017C0470-61B2-4FE4-8F66-271174F165AA}" r="I24" connectionId="0">
    <xmlCellPr id="1" xr6:uid="{923DDAC8-D7B7-4291-9770-66D63DE31879}" uniqueName="P1076446">
      <xmlPr mapId="1" xpath="/TFI-IZD-POD/NTI-TFI-IZD-POD-E_1000978/P1076446" xmlDataType="decimal"/>
    </xmlCellPr>
  </singleXmlCell>
  <singleXmlCell id="705" xr6:uid="{138E6565-D0AC-432D-8B7E-1C6AECA1BC60}" r="H25" connectionId="0">
    <xmlCellPr id="1" xr6:uid="{83076D94-A010-4552-8773-087E06B7A6D8}" uniqueName="P1076447">
      <xmlPr mapId="1" xpath="/TFI-IZD-POD/NTI-TFI-IZD-POD-E_1000978/P1076447" xmlDataType="decimal"/>
    </xmlCellPr>
  </singleXmlCell>
  <singleXmlCell id="706" xr6:uid="{A20EF6EE-F419-42EF-83A0-313265654665}" r="I25" connectionId="0">
    <xmlCellPr id="1" xr6:uid="{3CA40368-B464-41AE-9340-53B7BC547AA7}" uniqueName="P1076448">
      <xmlPr mapId="1" xpath="/TFI-IZD-POD/NTI-TFI-IZD-POD-E_1000978/P1076448" xmlDataType="decimal"/>
    </xmlCellPr>
  </singleXmlCell>
  <singleXmlCell id="707" xr6:uid="{25B78E87-4D0B-401A-9279-A5FDDE205956}" r="H26" connectionId="0">
    <xmlCellPr id="1" xr6:uid="{0F681F17-C0F9-492E-B1BB-39DFB563F33F}" uniqueName="P1076449">
      <xmlPr mapId="1" xpath="/TFI-IZD-POD/NTI-TFI-IZD-POD-E_1000978/P1076449" xmlDataType="decimal"/>
    </xmlCellPr>
  </singleXmlCell>
  <singleXmlCell id="708" xr6:uid="{266B5852-B2D8-4355-9733-FE2BA959058F}" r="I26" connectionId="0">
    <xmlCellPr id="1" xr6:uid="{383C4C50-C01B-4CFE-BCB6-01241AAE6783}" uniqueName="P1076450">
      <xmlPr mapId="1" xpath="/TFI-IZD-POD/NTI-TFI-IZD-POD-E_1000978/P1076450" xmlDataType="decimal"/>
    </xmlCellPr>
  </singleXmlCell>
  <singleXmlCell id="709" xr6:uid="{BDBD45B2-4786-4AC2-A4C4-067D10B4D2AE}" r="H27" connectionId="0">
    <xmlCellPr id="1" xr6:uid="{2F43F7C6-0394-47FB-AC03-AA8D61772E61}" uniqueName="P1076451">
      <xmlPr mapId="1" xpath="/TFI-IZD-POD/NTI-TFI-IZD-POD-E_1000978/P1076451" xmlDataType="decimal"/>
    </xmlCellPr>
  </singleXmlCell>
  <singleXmlCell id="710" xr6:uid="{5D9DBEF0-9821-4322-97EB-B56ACC1ADAEE}" r="I27" connectionId="0">
    <xmlCellPr id="1" xr6:uid="{AA6E44CB-D2E7-46CC-8C49-27644AAC86BA}" uniqueName="P1076452">
      <xmlPr mapId="1" xpath="/TFI-IZD-POD/NTI-TFI-IZD-POD-E_1000978/P1076452" xmlDataType="decimal"/>
    </xmlCellPr>
  </singleXmlCell>
  <singleXmlCell id="711" xr6:uid="{C6CA645E-DBC2-4863-B6D8-918685DEF29E}" r="H29" connectionId="0">
    <xmlCellPr id="1" xr6:uid="{C944FEC2-AF53-4B7E-BE52-3F18FEBA7B10}" uniqueName="P1076453">
      <xmlPr mapId="1" xpath="/TFI-IZD-POD/NTI-TFI-IZD-POD-E_1000978/P1076453" xmlDataType="decimal"/>
    </xmlCellPr>
  </singleXmlCell>
  <singleXmlCell id="712" xr6:uid="{03A08E53-1094-4194-ADAA-A79440B0093C}" r="I29" connectionId="0">
    <xmlCellPr id="1" xr6:uid="{02EF5EB9-518B-43CE-ADC3-59567D674A62}" uniqueName="P1076454">
      <xmlPr mapId="1" xpath="/TFI-IZD-POD/NTI-TFI-IZD-POD-E_1000978/P1076454" xmlDataType="decimal"/>
    </xmlCellPr>
  </singleXmlCell>
  <singleXmlCell id="713" xr6:uid="{B82802C2-A1AD-4315-AE52-22636A732DDA}" r="H30" connectionId="0">
    <xmlCellPr id="1" xr6:uid="{637463F1-5500-49F6-9D41-5FF52B858510}" uniqueName="P1076455">
      <xmlPr mapId="1" xpath="/TFI-IZD-POD/NTI-TFI-IZD-POD-E_1000978/P1076455" xmlDataType="decimal"/>
    </xmlCellPr>
  </singleXmlCell>
  <singleXmlCell id="714" xr6:uid="{D43BAD62-9CA0-4372-BC16-F68A3E393019}" r="I30" connectionId="0">
    <xmlCellPr id="1" xr6:uid="{B464ED53-AB26-4407-8422-FC2581E794D8}" uniqueName="P1076456">
      <xmlPr mapId="1" xpath="/TFI-IZD-POD/NTI-TFI-IZD-POD-E_1000978/P1076456" xmlDataType="decimal"/>
    </xmlCellPr>
  </singleXmlCell>
  <singleXmlCell id="715" xr6:uid="{45ECD557-3D0C-4796-A0A9-BB527457AC61}" r="H31" connectionId="0">
    <xmlCellPr id="1" xr6:uid="{F5D243B9-41B8-40EF-9A61-F75BA473B1D8}" uniqueName="P1076457">
      <xmlPr mapId="1" xpath="/TFI-IZD-POD/NTI-TFI-IZD-POD-E_1000978/P1076457" xmlDataType="decimal"/>
    </xmlCellPr>
  </singleXmlCell>
  <singleXmlCell id="716" xr6:uid="{D7FE6636-0429-4689-AE03-EE52CE2E0EF3}" r="I31" connectionId="0">
    <xmlCellPr id="1" xr6:uid="{96ECE50A-6F6E-4ECC-90A1-824670BF57AC}" uniqueName="P1076458">
      <xmlPr mapId="1" xpath="/TFI-IZD-POD/NTI-TFI-IZD-POD-E_1000978/P1076458" xmlDataType="decimal"/>
    </xmlCellPr>
  </singleXmlCell>
  <singleXmlCell id="717" xr6:uid="{CF6A3BBF-6A53-47C7-BBFF-BB9D0D3F1E02}" r="H32" connectionId="0">
    <xmlCellPr id="1" xr6:uid="{7CB5B4E9-312C-4A46-86B7-EEFBB1A2A1B5}" uniqueName="P1076459">
      <xmlPr mapId="1" xpath="/TFI-IZD-POD/NTI-TFI-IZD-POD-E_1000978/P1076459" xmlDataType="decimal"/>
    </xmlCellPr>
  </singleXmlCell>
  <singleXmlCell id="718" xr6:uid="{F2773FCE-CCEA-4EE8-8BC2-D5DB002C1204}" r="I32" connectionId="0">
    <xmlCellPr id="1" xr6:uid="{78E90490-6E98-4829-9E24-15188CF1D5E1}" uniqueName="P1076460">
      <xmlPr mapId="1" xpath="/TFI-IZD-POD/NTI-TFI-IZD-POD-E_1000978/P1076460" xmlDataType="decimal"/>
    </xmlCellPr>
  </singleXmlCell>
  <singleXmlCell id="719" xr6:uid="{700B3A00-4F22-42C6-8F6D-F8AD076B09FE}" r="H33" connectionId="0">
    <xmlCellPr id="1" xr6:uid="{512AEB4A-D61F-48D2-9901-4B82849053AC}" uniqueName="P1076461">
      <xmlPr mapId="1" xpath="/TFI-IZD-POD/NTI-TFI-IZD-POD-E_1000978/P1076461" xmlDataType="decimal"/>
    </xmlCellPr>
  </singleXmlCell>
  <singleXmlCell id="720" xr6:uid="{AA60C59E-E0CE-4498-8C98-8A410FADC8AD}" r="I33" connectionId="0">
    <xmlCellPr id="1" xr6:uid="{D6530FAB-442F-4AE9-A196-B466B6468CB0}" uniqueName="P1076462">
      <xmlPr mapId="1" xpath="/TFI-IZD-POD/NTI-TFI-IZD-POD-E_1000978/P1076462" xmlDataType="decimal"/>
    </xmlCellPr>
  </singleXmlCell>
  <singleXmlCell id="721" xr6:uid="{F64F8D44-2E25-43AE-B7DB-7C30506A9848}" r="H34" connectionId="0">
    <xmlCellPr id="1" xr6:uid="{FD59A9F0-B11D-4539-8FC5-A8CD8CE600D3}" uniqueName="P1076463">
      <xmlPr mapId="1" xpath="/TFI-IZD-POD/NTI-TFI-IZD-POD-E_1000978/P1076463" xmlDataType="decimal"/>
    </xmlCellPr>
  </singleXmlCell>
  <singleXmlCell id="722" xr6:uid="{DD6FD43E-1ED7-4D3E-92AE-AD26A28558F4}" r="I34" connectionId="0">
    <xmlCellPr id="1" xr6:uid="{42B89AEE-3FB9-4749-9789-9503CAD3CFE3}" uniqueName="P1076464">
      <xmlPr mapId="1" xpath="/TFI-IZD-POD/NTI-TFI-IZD-POD-E_1000978/P1076464" xmlDataType="decimal"/>
    </xmlCellPr>
  </singleXmlCell>
  <singleXmlCell id="723" xr6:uid="{9C5EAD74-4072-4055-943A-DD9F95270EB2}" r="H35" connectionId="0">
    <xmlCellPr id="1" xr6:uid="{DFC4DBC1-0CF6-4329-BFA5-368F27E4E5DC}" uniqueName="P1076465">
      <xmlPr mapId="1" xpath="/TFI-IZD-POD/NTI-TFI-IZD-POD-E_1000978/P1076465" xmlDataType="decimal"/>
    </xmlCellPr>
  </singleXmlCell>
  <singleXmlCell id="724" xr6:uid="{684D8CE6-C572-4AEA-B13C-5872CD09D8CF}" r="I35" connectionId="0">
    <xmlCellPr id="1" xr6:uid="{0560CB6C-900F-4BC3-B774-C9CD9A92F1F1}" uniqueName="P1076466">
      <xmlPr mapId="1" xpath="/TFI-IZD-POD/NTI-TFI-IZD-POD-E_1000978/P1076466" xmlDataType="decimal"/>
    </xmlCellPr>
  </singleXmlCell>
  <singleXmlCell id="725" xr6:uid="{F2396DC7-9D9E-4259-B445-16CE134C8453}" r="H36" connectionId="0">
    <xmlCellPr id="1" xr6:uid="{2A0AE1EC-266C-412A-B019-FAAA144FA99E}" uniqueName="P1076467">
      <xmlPr mapId="1" xpath="/TFI-IZD-POD/NTI-TFI-IZD-POD-E_1000978/P1076467" xmlDataType="decimal"/>
    </xmlCellPr>
  </singleXmlCell>
  <singleXmlCell id="726" xr6:uid="{6B6DF764-38F4-4282-B77D-AE8D52360CFD}" r="I36" connectionId="0">
    <xmlCellPr id="1" xr6:uid="{7DD9E7C7-2806-4C20-B1B5-A505E820B3AC}" uniqueName="P1076468">
      <xmlPr mapId="1" xpath="/TFI-IZD-POD/NTI-TFI-IZD-POD-E_1000978/P1076468" xmlDataType="decimal"/>
    </xmlCellPr>
  </singleXmlCell>
  <singleXmlCell id="727" xr6:uid="{589B123E-D766-40B5-B0F1-64F0E07CADFF}" r="H37" connectionId="0">
    <xmlCellPr id="1" xr6:uid="{70B55D4D-B21B-4373-8150-0E331E42B7EB}" uniqueName="P1076469">
      <xmlPr mapId="1" xpath="/TFI-IZD-POD/NTI-TFI-IZD-POD-E_1000978/P1076469" xmlDataType="decimal"/>
    </xmlCellPr>
  </singleXmlCell>
  <singleXmlCell id="728" xr6:uid="{0CFA0A36-B3BE-4055-B1B3-36502A94B5C2}" r="I37" connectionId="0">
    <xmlCellPr id="1" xr6:uid="{072D5881-7ED9-4A9E-A261-9AC1638067D9}" uniqueName="P1076470">
      <xmlPr mapId="1" xpath="/TFI-IZD-POD/NTI-TFI-IZD-POD-E_1000978/P1076470" xmlDataType="decimal"/>
    </xmlCellPr>
  </singleXmlCell>
  <singleXmlCell id="729" xr6:uid="{4812369F-4C93-43F8-B473-0556E2687328}" r="H38" connectionId="0">
    <xmlCellPr id="1" xr6:uid="{F1497EEF-2F36-45D7-8526-CBE0F93FF4BF}" uniqueName="P1076471">
      <xmlPr mapId="1" xpath="/TFI-IZD-POD/NTI-TFI-IZD-POD-E_1000978/P1076471" xmlDataType="decimal"/>
    </xmlCellPr>
  </singleXmlCell>
  <singleXmlCell id="730" xr6:uid="{A9921170-F726-491C-8E5F-A660613F6D2A}" r="I38" connectionId="0">
    <xmlCellPr id="1" xr6:uid="{06B2D362-6852-4F68-A06D-3CECD471F2FC}" uniqueName="P1076472">
      <xmlPr mapId="1" xpath="/TFI-IZD-POD/NTI-TFI-IZD-POD-E_1000978/P1076472" xmlDataType="decimal"/>
    </xmlCellPr>
  </singleXmlCell>
  <singleXmlCell id="731" xr6:uid="{0AA1F6DC-231E-4D87-9B06-F3CFF3F8135F}" r="H39" connectionId="0">
    <xmlCellPr id="1" xr6:uid="{A6E5BF96-B3D9-40A4-8D4E-24BC8E5C82E3}" uniqueName="P1076473">
      <xmlPr mapId="1" xpath="/TFI-IZD-POD/NTI-TFI-IZD-POD-E_1000978/P1076473" xmlDataType="decimal"/>
    </xmlCellPr>
  </singleXmlCell>
  <singleXmlCell id="732" xr6:uid="{A8056184-898B-4CE2-85BE-DEEC3F3BD552}" r="I39" connectionId="0">
    <xmlCellPr id="1" xr6:uid="{FA4ED1B6-CDC2-4C8F-91AE-D2830864F949}" uniqueName="P1076474">
      <xmlPr mapId="1" xpath="/TFI-IZD-POD/NTI-TFI-IZD-POD-E_1000978/P1076474" xmlDataType="decimal"/>
    </xmlCellPr>
  </singleXmlCell>
  <singleXmlCell id="733" xr6:uid="{31195C6F-110B-4988-BEC2-FEF1CF888D3D}" r="H40" connectionId="0">
    <xmlCellPr id="1" xr6:uid="{78B6C517-AAE9-45C0-B21B-E59F1095D668}" uniqueName="P1076475">
      <xmlPr mapId="1" xpath="/TFI-IZD-POD/NTI-TFI-IZD-POD-E_1000978/P1076475" xmlDataType="decimal"/>
    </xmlCellPr>
  </singleXmlCell>
  <singleXmlCell id="734" xr6:uid="{95242ECE-8114-4F64-B89C-901491608341}" r="I40" connectionId="0">
    <xmlCellPr id="1" xr6:uid="{42396148-23E5-4C1F-9336-F0DBC576020C}" uniqueName="P1076476">
      <xmlPr mapId="1" xpath="/TFI-IZD-POD/NTI-TFI-IZD-POD-E_1000978/P1076476" xmlDataType="decimal"/>
    </xmlCellPr>
  </singleXmlCell>
  <singleXmlCell id="735" xr6:uid="{F1CA1456-5DE8-4C8B-901D-ED3793B4C8F0}" r="H41" connectionId="0">
    <xmlCellPr id="1" xr6:uid="{EBB44139-0C9D-49F3-9028-CA803A14CB15}" uniqueName="P1076477">
      <xmlPr mapId="1" xpath="/TFI-IZD-POD/NTI-TFI-IZD-POD-E_1000978/P1076477" xmlDataType="decimal"/>
    </xmlCellPr>
  </singleXmlCell>
  <singleXmlCell id="736" xr6:uid="{C75CB9FC-43DD-4CEC-95F1-65F2DAFA671E}" r="I41" connectionId="0">
    <xmlCellPr id="1" xr6:uid="{26CD9100-1015-4ED3-9643-7C7D26BDB4C3}" uniqueName="P1076478">
      <xmlPr mapId="1" xpath="/TFI-IZD-POD/NTI-TFI-IZD-POD-E_1000978/P1076478" xmlDataType="decimal"/>
    </xmlCellPr>
  </singleXmlCell>
  <singleXmlCell id="737" xr6:uid="{3F21409C-CD08-4E2A-87BF-C20ACCEF1333}" r="H42" connectionId="0">
    <xmlCellPr id="1" xr6:uid="{40B71176-37C9-4968-BBE9-2771ACC25006}" uniqueName="P1076479">
      <xmlPr mapId="1" xpath="/TFI-IZD-POD/NTI-TFI-IZD-POD-E_1000978/P1076479" xmlDataType="decimal"/>
    </xmlCellPr>
  </singleXmlCell>
  <singleXmlCell id="738" xr6:uid="{2FB35096-0739-48CF-B374-8EEFF43FC55C}" r="I42" connectionId="0">
    <xmlCellPr id="1" xr6:uid="{63CDA502-3E7F-47A9-B1A2-D690487EEE54}" uniqueName="P1076480">
      <xmlPr mapId="1" xpath="/TFI-IZD-POD/NTI-TFI-IZD-POD-E_1000978/P1076480" xmlDataType="decimal"/>
    </xmlCellPr>
  </singleXmlCell>
  <singleXmlCell id="739" xr6:uid="{F45CFCAE-3274-4992-8940-D2422AE1BEBD}" r="H44" connectionId="0">
    <xmlCellPr id="1" xr6:uid="{E8BAC986-6654-41B2-B300-0FC6843BD9B6}" uniqueName="P1076481">
      <xmlPr mapId="1" xpath="/TFI-IZD-POD/NTI-TFI-IZD-POD-E_1000978/P1076481" xmlDataType="decimal"/>
    </xmlCellPr>
  </singleXmlCell>
  <singleXmlCell id="740" xr6:uid="{D8349CD4-7B93-407B-A5C0-863777F3A655}" r="I44" connectionId="0">
    <xmlCellPr id="1" xr6:uid="{224AF185-CC2C-4B14-A5F7-1BD81E3AC26E}" uniqueName="P1076482">
      <xmlPr mapId="1" xpath="/TFI-IZD-POD/NTI-TFI-IZD-POD-E_1000978/P1076482" xmlDataType="decimal"/>
    </xmlCellPr>
  </singleXmlCell>
  <singleXmlCell id="741" xr6:uid="{2C91C1D1-011B-4780-8923-2FE679667372}" r="H45" connectionId="0">
    <xmlCellPr id="1" xr6:uid="{3885DD06-EC98-4D0C-8FAD-C9AF08E32533}" uniqueName="P1076483">
      <xmlPr mapId="1" xpath="/TFI-IZD-POD/NTI-TFI-IZD-POD-E_1000978/P1076483" xmlDataType="decimal"/>
    </xmlCellPr>
  </singleXmlCell>
  <singleXmlCell id="742" xr6:uid="{42BF1AF8-74A0-4BE1-BA22-8DB40A5868AB}" r="I45" connectionId="0">
    <xmlCellPr id="1" xr6:uid="{D5290E45-E725-45BB-84A0-D64C19A6D9DA}" uniqueName="P1076484">
      <xmlPr mapId="1" xpath="/TFI-IZD-POD/NTI-TFI-IZD-POD-E_1000978/P1076484" xmlDataType="decimal"/>
    </xmlCellPr>
  </singleXmlCell>
  <singleXmlCell id="743" xr6:uid="{7C2176F2-1F6D-40BB-8FDD-D817FB770D24}" r="H46" connectionId="0">
    <xmlCellPr id="1" xr6:uid="{1BF90453-0FA0-4BEB-BF74-457D68692F6B}" uniqueName="P1076485">
      <xmlPr mapId="1" xpath="/TFI-IZD-POD/NTI-TFI-IZD-POD-E_1000978/P1076485" xmlDataType="decimal"/>
    </xmlCellPr>
  </singleXmlCell>
  <singleXmlCell id="744" xr6:uid="{F8FF5AD4-36B9-4FC8-8F3D-51B5F89CCEF1}" r="I46" connectionId="0">
    <xmlCellPr id="1" xr6:uid="{C702F441-239D-4541-966F-659BF692D719}" uniqueName="P1076486">
      <xmlPr mapId="1" xpath="/TFI-IZD-POD/NTI-TFI-IZD-POD-E_1000978/P1076486" xmlDataType="decimal"/>
    </xmlCellPr>
  </singleXmlCell>
  <singleXmlCell id="745" xr6:uid="{8069875D-2E81-46F8-9A95-1A0D5FFD6FC1}" r="H47" connectionId="0">
    <xmlCellPr id="1" xr6:uid="{326F1983-C837-4FD9-9EBE-AF7DA89F2B4B}" uniqueName="P1076487">
      <xmlPr mapId="1" xpath="/TFI-IZD-POD/NTI-TFI-IZD-POD-E_1000978/P1076487" xmlDataType="decimal"/>
    </xmlCellPr>
  </singleXmlCell>
  <singleXmlCell id="746" xr6:uid="{BF067B71-013C-4E8C-9F44-7B56749E5037}" r="I47" connectionId="0">
    <xmlCellPr id="1" xr6:uid="{D0116BD1-3DFF-4376-8D72-418B6266C745}" uniqueName="P1076488">
      <xmlPr mapId="1" xpath="/TFI-IZD-POD/NTI-TFI-IZD-POD-E_1000978/P1076488" xmlDataType="decimal"/>
    </xmlCellPr>
  </singleXmlCell>
  <singleXmlCell id="747" xr6:uid="{8D0D08BE-8BB7-4A5A-914F-69F630C94A32}" r="H48" connectionId="0">
    <xmlCellPr id="1" xr6:uid="{7301943A-9FB4-4647-80A4-CA13A6FC6B43}" uniqueName="P1076489">
      <xmlPr mapId="1" xpath="/TFI-IZD-POD/NTI-TFI-IZD-POD-E_1000978/P1076489" xmlDataType="decimal"/>
    </xmlCellPr>
  </singleXmlCell>
  <singleXmlCell id="748" xr6:uid="{16F1CC7D-F0B0-479D-9259-BFBA0406F454}" r="I48" connectionId="0">
    <xmlCellPr id="1" xr6:uid="{CE9F50F9-83F1-40EC-86F3-22D2A46EB508}" uniqueName="P1076490">
      <xmlPr mapId="1" xpath="/TFI-IZD-POD/NTI-TFI-IZD-POD-E_1000978/P1076490" xmlDataType="decimal"/>
    </xmlCellPr>
  </singleXmlCell>
  <singleXmlCell id="749" xr6:uid="{B50A8811-8890-4DB1-B2B5-C5F3DEDE73FB}" r="H49" connectionId="0">
    <xmlCellPr id="1" xr6:uid="{A97D5DE0-8A6A-4B5F-BC2C-2FFC9BD613CE}" uniqueName="P1076491">
      <xmlPr mapId="1" xpath="/TFI-IZD-POD/NTI-TFI-IZD-POD-E_1000978/P1076491" xmlDataType="decimal"/>
    </xmlCellPr>
  </singleXmlCell>
  <singleXmlCell id="750" xr6:uid="{9F668044-8A01-4C52-8D04-F678B62E51DA}" r="I49" connectionId="0">
    <xmlCellPr id="1" xr6:uid="{719A798B-C8B0-4D4B-92DC-AD2144E41327}" uniqueName="P1076492">
      <xmlPr mapId="1" xpath="/TFI-IZD-POD/NTI-TFI-IZD-POD-E_1000978/P1076492" xmlDataType="decimal"/>
    </xmlCellPr>
  </singleXmlCell>
  <singleXmlCell id="751" xr6:uid="{A05DD503-7170-4FB0-B203-A348102963EE}" r="H50" connectionId="0">
    <xmlCellPr id="1" xr6:uid="{2D0FE591-FF03-4BDA-A7C8-E9467B0573DB}" uniqueName="P1076493">
      <xmlPr mapId="1" xpath="/TFI-IZD-POD/NTI-TFI-IZD-POD-E_1000978/P1076493" xmlDataType="decimal"/>
    </xmlCellPr>
  </singleXmlCell>
  <singleXmlCell id="752" xr6:uid="{18524554-D7BB-432A-AF0F-D9AC3F1BC868}" r="I50" connectionId="0">
    <xmlCellPr id="1" xr6:uid="{AC91615B-96B9-4459-B5FB-ACE68F22C256}" uniqueName="P1076494">
      <xmlPr mapId="1" xpath="/TFI-IZD-POD/NTI-TFI-IZD-POD-E_1000978/P1076494" xmlDataType="decimal"/>
    </xmlCellPr>
  </singleXmlCell>
  <singleXmlCell id="753" xr6:uid="{EBA3E774-F296-4949-AA26-A1AF587C7A43}" r="H51" connectionId="0">
    <xmlCellPr id="1" xr6:uid="{E8FF6C7D-DDB5-41FA-91A1-AFD103E4DF2A}" uniqueName="P1076495">
      <xmlPr mapId="1" xpath="/TFI-IZD-POD/NTI-TFI-IZD-POD-E_1000978/P1076495" xmlDataType="decimal"/>
    </xmlCellPr>
  </singleXmlCell>
  <singleXmlCell id="754" xr6:uid="{0FD391CE-21A8-45A6-A48C-B52FFA6E9054}" r="I51" connectionId="0">
    <xmlCellPr id="1" xr6:uid="{5546A669-E436-4E6B-8FF0-27614DE7A71D}" uniqueName="P1076496">
      <xmlPr mapId="1" xpath="/TFI-IZD-POD/NTI-TFI-IZD-POD-E_1000978/P1076496" xmlDataType="decimal"/>
    </xmlCellPr>
  </singleXmlCell>
  <singleXmlCell id="755" xr6:uid="{4B166D64-ABB8-4566-93A1-A3D4853865B6}" r="H52" connectionId="0">
    <xmlCellPr id="1" xr6:uid="{F03564F2-9A53-4AC0-BD51-7793FC4C0BEC}" uniqueName="P1078211">
      <xmlPr mapId="1" xpath="/TFI-IZD-POD/NTI-TFI-IZD-POD-E_1000978/P1078211" xmlDataType="decimal"/>
    </xmlCellPr>
  </singleXmlCell>
  <singleXmlCell id="756" xr6:uid="{426754DE-7F2F-4F37-A48C-A0FC9988CB3C}" r="I52" connectionId="0">
    <xmlCellPr id="1" xr6:uid="{F46E66AC-E0F2-4077-A03F-2C2206283064}" uniqueName="P1078212">
      <xmlPr mapId="1" xpath="/TFI-IZD-POD/NTI-TFI-IZD-POD-E_1000978/P1078212" xmlDataType="decimal"/>
    </xmlCellPr>
  </singleXmlCell>
  <singleXmlCell id="757" xr6:uid="{E00CA288-52FB-4C24-B813-C1F3ED393702}" r="H53" connectionId="0">
    <xmlCellPr id="1" xr6:uid="{2699533E-8403-4690-AC1F-C647BF008520}" uniqueName="P1078213">
      <xmlPr mapId="1" xpath="/TFI-IZD-POD/NTI-TFI-IZD-POD-E_1000978/P1078213" xmlDataType="decimal"/>
    </xmlCellPr>
  </singleXmlCell>
  <singleXmlCell id="758" xr6:uid="{37240D53-6101-40A2-9F8C-E2BCB59AED1C}" r="I53" connectionId="0">
    <xmlCellPr id="1" xr6:uid="{60C576F8-F530-42FB-A3C6-6C4161100D72}" uniqueName="P1078214">
      <xmlPr mapId="1" xpath="/TFI-IZD-POD/NTI-TFI-IZD-POD-E_1000978/P1078214" xmlDataType="decimal"/>
    </xmlCellPr>
  </singleXmlCell>
  <singleXmlCell id="759" xr6:uid="{9F18BC28-9A61-40C7-82AE-0C655EEC35E4}" r="H54" connectionId="0">
    <xmlCellPr id="1" xr6:uid="{EC758BE8-5905-40BE-84A1-059BCCE29283}" uniqueName="P1078216">
      <xmlPr mapId="1" xpath="/TFI-IZD-POD/NTI-TFI-IZD-POD-E_1000978/P1078216" xmlDataType="decimal"/>
    </xmlCellPr>
  </singleXmlCell>
  <singleXmlCell id="760" xr6:uid="{5D6C95B4-D7B8-4881-8E10-5E59CAA6B497}" r="I54" connectionId="0">
    <xmlCellPr id="1" xr6:uid="{5B4C13D5-7F43-4398-8B30-593D0A3440ED}" uniqueName="P1078218">
      <xmlPr mapId="1" xpath="/TFI-IZD-POD/NTI-TFI-IZD-POD-E_1000978/P1078218" xmlDataType="decimal"/>
    </xmlCellPr>
  </singleXmlCell>
  <singleXmlCell id="761" xr6:uid="{413CE40C-C765-4F68-90D0-45557C9E7A41}" r="H55" connectionId="0">
    <xmlCellPr id="1" xr6:uid="{F050BDBD-CE73-4ED3-9C52-35503E536AA6}" uniqueName="P1078219">
      <xmlPr mapId="1" xpath="/TFI-IZD-POD/NTI-TFI-IZD-POD-E_1000978/P1078219" xmlDataType="decimal"/>
    </xmlCellPr>
  </singleXmlCell>
  <singleXmlCell id="762" xr6:uid="{4B31E496-F178-430D-A827-30565BD48F76}" r="I55" connectionId="0">
    <xmlCellPr id="1" xr6:uid="{B01A99EB-C773-499F-90E4-D80D49101FBF}" uniqueName="P1078221">
      <xmlPr mapId="1" xpath="/TFI-IZD-POD/NTI-TFI-IZD-POD-E_1000978/P1078221" xmlDataType="decimal"/>
    </xmlCellPr>
  </singleXmlCell>
  <singleXmlCell id="763" xr6:uid="{5924722D-DD0D-4F37-933C-87E79039CA1A}" r="H56" connectionId="0">
    <xmlCellPr id="1" xr6:uid="{13541195-7154-44A6-A081-33D5763C4C66}" uniqueName="P1078223">
      <xmlPr mapId="1" xpath="/TFI-IZD-POD/NTI-TFI-IZD-POD-E_1000978/P1078223" xmlDataType="decimal"/>
    </xmlCellPr>
  </singleXmlCell>
  <singleXmlCell id="764" xr6:uid="{F90D6D50-5982-434C-BC5D-5D53A22C1351}" r="I56" connectionId="0">
    <xmlCellPr id="1" xr6:uid="{084B3D8D-97CD-4829-A953-7BB75C101CA3}" uniqueName="P1078225">
      <xmlPr mapId="1" xpath="/TFI-IZD-POD/NTI-TFI-IZD-POD-E_1000978/P1078225" xmlDataType="decimal"/>
    </xmlCellPr>
  </singleXmlCell>
  <singleXmlCell id="765" xr6:uid="{5ED56C16-4029-4FF9-9941-BA75C5536177}" r="H57" connectionId="0">
    <xmlCellPr id="1" xr6:uid="{C8C58D51-C29D-4B14-8836-83029BED4702}" uniqueName="P1078227">
      <xmlPr mapId="1" xpath="/TFI-IZD-POD/NTI-TFI-IZD-POD-E_1000978/P1078227" xmlDataType="decimal"/>
    </xmlCellPr>
  </singleXmlCell>
  <singleXmlCell id="766" xr6:uid="{7D961C53-28EB-4E35-ADC4-EC48019C07FD}" r="I57" connectionId="0">
    <xmlCellPr id="1" xr6:uid="{F7614431-267D-4E42-82DB-32ABB3D147CE}" uniqueName="P1078228">
      <xmlPr mapId="1" xpath="/TFI-IZD-POD/NTI-TFI-IZD-POD-E_1000978/P1078228" xmlDataType="decimal"/>
    </xmlCellPr>
  </singleXmlCell>
  <singleXmlCell id="767" xr6:uid="{EA974B09-D49B-4617-A3C4-25570C8B8477}" r="H58" connectionId="0">
    <xmlCellPr id="1" xr6:uid="{46443B14-3128-4903-B272-D49CB81E81F4}" uniqueName="P1078230">
      <xmlPr mapId="1" xpath="/TFI-IZD-POD/NTI-TFI-IZD-POD-E_1000978/P1078230" xmlDataType="decimal"/>
    </xmlCellPr>
  </singleXmlCell>
  <singleXmlCell id="768" xr6:uid="{5F0E04F2-44B1-4819-A402-5F0B3772034D}" r="I58" connectionId="0">
    <xmlCellPr id="1" xr6:uid="{AD3CC574-1B16-41A0-984C-4127D197325B}" uniqueName="P1078232">
      <xmlPr mapId="1" xpath="/TFI-IZD-POD/NTI-TFI-IZD-POD-E_1000978/P1078232" xmlDataType="decimal"/>
    </xmlCellPr>
  </singleXmlCell>
  <singleXmlCell id="769" xr6:uid="{C810898D-2FB8-41AA-BD46-9A25542BA953}" r="H59" connectionId="0">
    <xmlCellPr id="1" xr6:uid="{BB6263EC-0856-480B-83BC-E3C0202FFBCE}" uniqueName="P1078234">
      <xmlPr mapId="1" xpath="/TFI-IZD-POD/NTI-TFI-IZD-POD-E_1000978/P1078234" xmlDataType="decimal"/>
    </xmlCellPr>
  </singleXmlCell>
  <singleXmlCell id="770" xr6:uid="{58AEF351-1DA4-4FFB-A556-4F46CB68FE3F}" r="I59" connectionId="0">
    <xmlCellPr id="1" xr6:uid="{3DCAAB4C-B891-4625-8E03-20CEF7C0E031}" uniqueName="P1078235">
      <xmlPr mapId="1" xpath="/TFI-IZD-POD/NTI-TFI-IZD-POD-E_1000978/P1078235" xmlDataType="decimal"/>
    </xmlCellPr>
  </singleXmlCell>
</singleXmlCells>
</file>

<file path=xl/tables/tableSingleCells5.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771" xr6:uid="{42778B71-3D20-4310-A6C8-1137B6837772}" r="H8" connectionId="0">
    <xmlCellPr id="1" xr6:uid="{08F5BB61-0AE7-4899-885E-3B03E063BA3C}" uniqueName="P1078099">
      <xmlPr mapId="1" xpath="/TFI-IZD-POD/NTD-TFI-IZD-POD-E_1000980/P1078099" xmlDataType="decimal"/>
    </xmlCellPr>
  </singleXmlCell>
  <singleXmlCell id="772" xr6:uid="{9E4B7B35-642A-4A79-8DE7-4EB898401FB2}" r="I8" connectionId="0">
    <xmlCellPr id="1" xr6:uid="{A47154C6-D044-4603-B9DA-07C83581F89E}" uniqueName="P1078100">
      <xmlPr mapId="1" xpath="/TFI-IZD-POD/NTD-TFI-IZD-POD-E_1000980/P1078100" xmlDataType="decimal"/>
    </xmlCellPr>
  </singleXmlCell>
  <singleXmlCell id="773" xr6:uid="{3876EECF-4B86-4F6F-B6AD-990150E703DB}" r="H9" connectionId="0">
    <xmlCellPr id="1" xr6:uid="{A4F8FEE3-20CB-467A-AAD7-5555E01825CF}" uniqueName="P1078101">
      <xmlPr mapId="1" xpath="/TFI-IZD-POD/NTD-TFI-IZD-POD-E_1000980/P1078101" xmlDataType="decimal"/>
    </xmlCellPr>
  </singleXmlCell>
  <singleXmlCell id="774" xr6:uid="{35770924-357F-4A85-B504-F4C18DF32AE3}" r="I9" connectionId="0">
    <xmlCellPr id="1" xr6:uid="{BEF74422-2743-4F1A-ABC6-B7F7EFCE081D}" uniqueName="P1078102">
      <xmlPr mapId="1" xpath="/TFI-IZD-POD/NTD-TFI-IZD-POD-E_1000980/P1078102" xmlDataType="decimal"/>
    </xmlCellPr>
  </singleXmlCell>
  <singleXmlCell id="775" xr6:uid="{ED377FF2-70E8-4D3A-A7B1-9F37B432631C}" r="H10" connectionId="0">
    <xmlCellPr id="1" xr6:uid="{D6BE9000-03D2-42DA-814D-6ACA3A530AAE}" uniqueName="P1078103">
      <xmlPr mapId="1" xpath="/TFI-IZD-POD/NTD-TFI-IZD-POD-E_1000980/P1078103" xmlDataType="decimal"/>
    </xmlCellPr>
  </singleXmlCell>
  <singleXmlCell id="776" xr6:uid="{F1720A0D-D6C5-4C06-9C0C-6DF3B61928D6}" r="I10" connectionId="0">
    <xmlCellPr id="1" xr6:uid="{B43A1FA9-6189-4763-8CB6-8777DC138700}" uniqueName="P1078104">
      <xmlPr mapId="1" xpath="/TFI-IZD-POD/NTD-TFI-IZD-POD-E_1000980/P1078104" xmlDataType="decimal"/>
    </xmlCellPr>
  </singleXmlCell>
  <singleXmlCell id="777" xr6:uid="{7427830A-7949-4477-BD7F-E57A81276461}" r="H11" connectionId="0">
    <xmlCellPr id="1" xr6:uid="{0BFCB1B9-2380-4F92-8268-E0AEA34BEC49}" uniqueName="P1078105">
      <xmlPr mapId="1" xpath="/TFI-IZD-POD/NTD-TFI-IZD-POD-E_1000980/P1078105" xmlDataType="decimal"/>
    </xmlCellPr>
  </singleXmlCell>
  <singleXmlCell id="778" xr6:uid="{B51096E8-234A-44E6-9B7A-789201A2E1B1}" r="I11" connectionId="0">
    <xmlCellPr id="1" xr6:uid="{B49633CD-4D43-446A-BEAC-F972D96C5CEC}" uniqueName="P1078106">
      <xmlPr mapId="1" xpath="/TFI-IZD-POD/NTD-TFI-IZD-POD-E_1000980/P1078106" xmlDataType="decimal"/>
    </xmlCellPr>
  </singleXmlCell>
  <singleXmlCell id="779" xr6:uid="{1C5A2D48-9F0A-4669-9935-6AC8D4AABF96}" r="H12" connectionId="0">
    <xmlCellPr id="1" xr6:uid="{512A8B07-6AA2-48BA-8B4E-A10284078E1C}" uniqueName="P1123934">
      <xmlPr mapId="1" xpath="/TFI-IZD-POD/NTD-TFI-IZD-POD-E_1000980/P1123934" xmlDataType="decimal"/>
    </xmlCellPr>
  </singleXmlCell>
  <singleXmlCell id="780" xr6:uid="{E95F8431-C5A9-4222-921D-285D67C03812}" r="I12" connectionId="0">
    <xmlCellPr id="1" xr6:uid="{F828E787-DE08-40A1-B448-409F6C228CF0}" uniqueName="P1123935">
      <xmlPr mapId="1" xpath="/TFI-IZD-POD/NTD-TFI-IZD-POD-E_1000980/P1123935" xmlDataType="decimal"/>
    </xmlCellPr>
  </singleXmlCell>
  <singleXmlCell id="781" xr6:uid="{C40A72B2-1310-4B8D-BD6C-04B6738745CA}" r="H13" connectionId="0">
    <xmlCellPr id="1" xr6:uid="{C0E736DB-406D-49AC-952B-DD025E159A8B}" uniqueName="P1123936">
      <xmlPr mapId="1" xpath="/TFI-IZD-POD/NTD-TFI-IZD-POD-E_1000980/P1123936" xmlDataType="decimal"/>
    </xmlCellPr>
  </singleXmlCell>
  <singleXmlCell id="782" xr6:uid="{7E402168-1362-4BFF-ADF3-87C03C5C87A0}" r="I13" connectionId="0">
    <xmlCellPr id="1" xr6:uid="{2CAC2B67-3137-46F2-8BD1-B4738D2D104B}" uniqueName="P1123937">
      <xmlPr mapId="1" xpath="/TFI-IZD-POD/NTD-TFI-IZD-POD-E_1000980/P1123937" xmlDataType="decimal"/>
    </xmlCellPr>
  </singleXmlCell>
  <singleXmlCell id="783" xr6:uid="{29EA1BE6-1B53-4DB6-BD77-351FE8180B96}" r="H14" connectionId="0">
    <xmlCellPr id="1" xr6:uid="{429F722B-6351-42C0-B187-6734B673FAA8}" uniqueName="P1078107">
      <xmlPr mapId="1" xpath="/TFI-IZD-POD/NTD-TFI-IZD-POD-E_1000980/P1078107" xmlDataType="decimal"/>
    </xmlCellPr>
  </singleXmlCell>
  <singleXmlCell id="784" xr6:uid="{08515680-731B-4417-81F9-B4B2472923B3}" r="I14" connectionId="0">
    <xmlCellPr id="1" xr6:uid="{3D0DF54B-A848-41A0-9BBE-99E54ECC916A}" uniqueName="P1078108">
      <xmlPr mapId="1" xpath="/TFI-IZD-POD/NTD-TFI-IZD-POD-E_1000980/P1078108" xmlDataType="decimal"/>
    </xmlCellPr>
  </singleXmlCell>
  <singleXmlCell id="785" xr6:uid="{1234E1BF-C993-4ACB-BF41-10D34B8FD1F2}" r="H15" connectionId="0">
    <xmlCellPr id="1" xr6:uid="{20FC9028-5DDA-4649-92F9-5E370F264BFC}" uniqueName="P1078109">
      <xmlPr mapId="1" xpath="/TFI-IZD-POD/NTD-TFI-IZD-POD-E_1000980/P1078109" xmlDataType="decimal"/>
    </xmlCellPr>
  </singleXmlCell>
  <singleXmlCell id="786" xr6:uid="{BD1DD4F8-E8C8-4FD7-A855-4AB9B93F9E5E}" r="I15" connectionId="0">
    <xmlCellPr id="1" xr6:uid="{AAE59405-7EF0-489B-BBD6-0A53DBD6B1BC}" uniqueName="P1078110">
      <xmlPr mapId="1" xpath="/TFI-IZD-POD/NTD-TFI-IZD-POD-E_1000980/P1078110" xmlDataType="decimal"/>
    </xmlCellPr>
  </singleXmlCell>
  <singleXmlCell id="787" xr6:uid="{569D4F46-7AD5-4DC0-B217-500CB0D60495}" r="H16" connectionId="0">
    <xmlCellPr id="1" xr6:uid="{754E9B0F-3A80-46AA-9B9D-E23B0598852A}" uniqueName="P1078111">
      <xmlPr mapId="1" xpath="/TFI-IZD-POD/NTD-TFI-IZD-POD-E_1000980/P1078111" xmlDataType="decimal"/>
    </xmlCellPr>
  </singleXmlCell>
  <singleXmlCell id="788" xr6:uid="{543819B1-F474-42D8-A0CB-AB9A86F6EA89}" r="I16" connectionId="0">
    <xmlCellPr id="1" xr6:uid="{73D0954C-3114-4E84-B616-D6AACAC791AD}" uniqueName="P1078112">
      <xmlPr mapId="1" xpath="/TFI-IZD-POD/NTD-TFI-IZD-POD-E_1000980/P1078112" xmlDataType="decimal"/>
    </xmlCellPr>
  </singleXmlCell>
  <singleXmlCell id="789" xr6:uid="{588FFC3C-0B23-4E4C-AB78-020E75C1E494}" r="H17" connectionId="0">
    <xmlCellPr id="1" xr6:uid="{DBA74933-80C7-45E8-A1DD-073E2C09ECD9}" uniqueName="P1078117">
      <xmlPr mapId="1" xpath="/TFI-IZD-POD/NTD-TFI-IZD-POD-E_1000980/P1078117" xmlDataType="decimal"/>
    </xmlCellPr>
  </singleXmlCell>
  <singleXmlCell id="790" xr6:uid="{F535640A-E904-46A5-A235-0684C968BBD5}" r="I17" connectionId="0">
    <xmlCellPr id="1" xr6:uid="{576D1D45-B9DD-471C-B28B-79E040E7EDE8}" uniqueName="P1078118">
      <xmlPr mapId="1" xpath="/TFI-IZD-POD/NTD-TFI-IZD-POD-E_1000980/P1078118" xmlDataType="decimal"/>
    </xmlCellPr>
  </singleXmlCell>
  <singleXmlCell id="791" xr6:uid="{92EBA6E4-9369-4B07-B139-9596915ADD0E}" r="H18" connectionId="0">
    <xmlCellPr id="1" xr6:uid="{B5074B6D-6498-40F0-8860-F5A718932CFC}" uniqueName="P1078119">
      <xmlPr mapId="1" xpath="/TFI-IZD-POD/NTD-TFI-IZD-POD-E_1000980/P1078119" xmlDataType="decimal"/>
    </xmlCellPr>
  </singleXmlCell>
  <singleXmlCell id="792" xr6:uid="{8E5330CC-E109-40A7-9B0B-96EFCE9555A5}" r="I18" connectionId="0">
    <xmlCellPr id="1" xr6:uid="{D2C82A8A-B287-441A-A082-0CDC1226438C}" uniqueName="P1078120">
      <xmlPr mapId="1" xpath="/TFI-IZD-POD/NTD-TFI-IZD-POD-E_1000980/P1078120" xmlDataType="decimal"/>
    </xmlCellPr>
  </singleXmlCell>
  <singleXmlCell id="793" xr6:uid="{FAC39C80-0CBB-4A68-9D53-8D1354A10EFF}" r="H19" connectionId="0">
    <xmlCellPr id="1" xr6:uid="{1A3F0A65-1BD0-442D-AFD4-71C49C8F87F7}" uniqueName="P1123938">
      <xmlPr mapId="1" xpath="/TFI-IZD-POD/NTD-TFI-IZD-POD-E_1000980/P1123938" xmlDataType="decimal"/>
    </xmlCellPr>
  </singleXmlCell>
  <singleXmlCell id="794" xr6:uid="{97510890-3CCF-4D57-BA45-A123C9E0342C}" r="I19" connectionId="0">
    <xmlCellPr id="1" xr6:uid="{FD4C8694-84F3-4946-B957-7BDB677BA3EF}" uniqueName="P1123939">
      <xmlPr mapId="1" xpath="/TFI-IZD-POD/NTD-TFI-IZD-POD-E_1000980/P1123939" xmlDataType="decimal"/>
    </xmlCellPr>
  </singleXmlCell>
  <singleXmlCell id="795" xr6:uid="{C4E337E3-80CF-4C5D-B24A-C06131664CDA}" r="H20" connectionId="0">
    <xmlCellPr id="1" xr6:uid="{3A06FCC1-FA1A-4FE9-A4CE-BD2BA52FB0CA}" uniqueName="P1123940">
      <xmlPr mapId="1" xpath="/TFI-IZD-POD/NTD-TFI-IZD-POD-E_1000980/P1123940" xmlDataType="decimal"/>
    </xmlCellPr>
  </singleXmlCell>
  <singleXmlCell id="796" xr6:uid="{CFDF5286-EC15-4A39-B209-9F6D676797A9}" r="I20" connectionId="0">
    <xmlCellPr id="1" xr6:uid="{8E3F95A6-CC23-4282-B123-97E83A998668}" uniqueName="P1123941">
      <xmlPr mapId="1" xpath="/TFI-IZD-POD/NTD-TFI-IZD-POD-E_1000980/P1123941" xmlDataType="decimal"/>
    </xmlCellPr>
  </singleXmlCell>
  <singleXmlCell id="797" xr6:uid="{81247257-9101-404A-B477-65FEF65F3B63}" r="H21" connectionId="0">
    <xmlCellPr id="1" xr6:uid="{66A2C271-156B-4939-9562-83E3B84F6DEB}" uniqueName="P1078121">
      <xmlPr mapId="1" xpath="/TFI-IZD-POD/NTD-TFI-IZD-POD-E_1000980/P1078121" xmlDataType="decimal"/>
    </xmlCellPr>
  </singleXmlCell>
  <singleXmlCell id="798" xr6:uid="{41699B31-6087-4DAC-849B-38DB3C6F503E}" r="I21" connectionId="0">
    <xmlCellPr id="1" xr6:uid="{440D43C2-6DC3-4B9A-A77B-8CE6E8285366}" uniqueName="P1078122">
      <xmlPr mapId="1" xpath="/TFI-IZD-POD/NTD-TFI-IZD-POD-E_1000980/P1078122" xmlDataType="decimal"/>
    </xmlCellPr>
  </singleXmlCell>
  <singleXmlCell id="799" xr6:uid="{828A49EC-2ECE-4399-BE6E-55444C3D1E38}" r="H23" connectionId="0">
    <xmlCellPr id="1" xr6:uid="{669C3524-5164-448B-B999-D357DDA51D88}" uniqueName="P1078123">
      <xmlPr mapId="1" xpath="/TFI-IZD-POD/NTD-TFI-IZD-POD-E_1000980/P1078123" xmlDataType="decimal"/>
    </xmlCellPr>
  </singleXmlCell>
  <singleXmlCell id="800" xr6:uid="{4F053158-75EC-4318-BC1A-C05256494A65}" r="I23" connectionId="0">
    <xmlCellPr id="1" xr6:uid="{3C222F1D-47EC-4D40-A8D3-5E15619D18A3}" uniqueName="P1078124">
      <xmlPr mapId="1" xpath="/TFI-IZD-POD/NTD-TFI-IZD-POD-E_1000980/P1078124" xmlDataType="decimal"/>
    </xmlCellPr>
  </singleXmlCell>
  <singleXmlCell id="801" xr6:uid="{8F38160F-F305-4B3D-9D6A-89D9CE7A6ACF}" r="H24" connectionId="0">
    <xmlCellPr id="1" xr6:uid="{55E49F0A-DF47-4E1B-AB83-782000B87B83}" uniqueName="P1078125">
      <xmlPr mapId="1" xpath="/TFI-IZD-POD/NTD-TFI-IZD-POD-E_1000980/P1078125" xmlDataType="decimal"/>
    </xmlCellPr>
  </singleXmlCell>
  <singleXmlCell id="802" xr6:uid="{7108B100-1D7D-49A0-B1A7-A3056DEB376C}" r="I24" connectionId="0">
    <xmlCellPr id="1" xr6:uid="{B4369A84-89E9-46F3-AE35-323BDE6412D1}" uniqueName="P1078126">
      <xmlPr mapId="1" xpath="/TFI-IZD-POD/NTD-TFI-IZD-POD-E_1000980/P1078126" xmlDataType="decimal"/>
    </xmlCellPr>
  </singleXmlCell>
  <singleXmlCell id="803" xr6:uid="{D21C9825-C573-45B8-BADF-D735DD3730D7}" r="H25" connectionId="0">
    <xmlCellPr id="1" xr6:uid="{03E1AE40-320F-41E5-B2F7-D4F4E6193FCB}" uniqueName="P1078127">
      <xmlPr mapId="1" xpath="/TFI-IZD-POD/NTD-TFI-IZD-POD-E_1000980/P1078127" xmlDataType="decimal"/>
    </xmlCellPr>
  </singleXmlCell>
  <singleXmlCell id="804" xr6:uid="{37CE3559-3730-4510-B358-96E5466ACA58}" r="I25" connectionId="0">
    <xmlCellPr id="1" xr6:uid="{C96A6473-A318-44D4-9BDB-017853DE0335}" uniqueName="P1078128">
      <xmlPr mapId="1" xpath="/TFI-IZD-POD/NTD-TFI-IZD-POD-E_1000980/P1078128" xmlDataType="decimal"/>
    </xmlCellPr>
  </singleXmlCell>
  <singleXmlCell id="805" xr6:uid="{F3A95200-6433-4895-B78D-F0943CFE0AC1}" r="H26" connectionId="0">
    <xmlCellPr id="1" xr6:uid="{4400519D-E2D7-4A7F-B4DD-F18F7ED8236A}" uniqueName="P1078129">
      <xmlPr mapId="1" xpath="/TFI-IZD-POD/NTD-TFI-IZD-POD-E_1000980/P1078129" xmlDataType="decimal"/>
    </xmlCellPr>
  </singleXmlCell>
  <singleXmlCell id="806" xr6:uid="{03AF0539-6225-4EFA-90AC-6236DAF27F72}" r="I26" connectionId="0">
    <xmlCellPr id="1" xr6:uid="{8E8B0847-44E8-418D-899E-75D2D18DA571}" uniqueName="P1078130">
      <xmlPr mapId="1" xpath="/TFI-IZD-POD/NTD-TFI-IZD-POD-E_1000980/P1078130" xmlDataType="decimal"/>
    </xmlCellPr>
  </singleXmlCell>
  <singleXmlCell id="807" xr6:uid="{874D76C5-F83A-4593-B840-7628EE8BB90B}" r="H27" connectionId="0">
    <xmlCellPr id="1" xr6:uid="{C1DED7BC-A783-4701-AC62-A190447E6A80}" uniqueName="P1078131">
      <xmlPr mapId="1" xpath="/TFI-IZD-POD/NTD-TFI-IZD-POD-E_1000980/P1078131" xmlDataType="decimal"/>
    </xmlCellPr>
  </singleXmlCell>
  <singleXmlCell id="808" xr6:uid="{EA0E0C1A-3792-460D-B080-AC159CCB039E}" r="I27" connectionId="0">
    <xmlCellPr id="1" xr6:uid="{12F9723B-C20A-4DD4-818B-E748C2B211AC}" uniqueName="P1078132">
      <xmlPr mapId="1" xpath="/TFI-IZD-POD/NTD-TFI-IZD-POD-E_1000980/P1078132" xmlDataType="decimal"/>
    </xmlCellPr>
  </singleXmlCell>
  <singleXmlCell id="809" xr6:uid="{82738A29-22AD-4105-92AC-F8088F9BE178}" r="H28" connectionId="0">
    <xmlCellPr id="1" xr6:uid="{E98C5E71-A159-4543-B588-2DC696A7EAF9}" uniqueName="P1078133">
      <xmlPr mapId="1" xpath="/TFI-IZD-POD/NTD-TFI-IZD-POD-E_1000980/P1078133" xmlDataType="decimal"/>
    </xmlCellPr>
  </singleXmlCell>
  <singleXmlCell id="810" xr6:uid="{3D100DEC-491C-4DAE-9A8F-757736F7C9D2}" r="I28" connectionId="0">
    <xmlCellPr id="1" xr6:uid="{A2AC6507-0F0A-421C-93F1-480A4A95404E}" uniqueName="P1078134">
      <xmlPr mapId="1" xpath="/TFI-IZD-POD/NTD-TFI-IZD-POD-E_1000980/P1078134" xmlDataType="decimal"/>
    </xmlCellPr>
  </singleXmlCell>
  <singleXmlCell id="811" xr6:uid="{11BBDC9A-7ECF-48A5-8427-E4B51038F5FA}" r="H29" connectionId="0">
    <xmlCellPr id="1" xr6:uid="{7EA8DFD5-A9BE-4C0E-94CB-63B682232AD2}" uniqueName="P1078135">
      <xmlPr mapId="1" xpath="/TFI-IZD-POD/NTD-TFI-IZD-POD-E_1000980/P1078135" xmlDataType="decimal"/>
    </xmlCellPr>
  </singleXmlCell>
  <singleXmlCell id="812" xr6:uid="{C8E84F60-32F8-47DF-B4B1-94E4BFA62C3D}" r="I29" connectionId="0">
    <xmlCellPr id="1" xr6:uid="{DF024608-81C3-483A-8BBD-CF17C2EE4229}" uniqueName="P1078136">
      <xmlPr mapId="1" xpath="/TFI-IZD-POD/NTD-TFI-IZD-POD-E_1000980/P1078136" xmlDataType="decimal"/>
    </xmlCellPr>
  </singleXmlCell>
  <singleXmlCell id="813" xr6:uid="{2B115058-731D-45EE-805C-01E375080F26}" r="H30" connectionId="0">
    <xmlCellPr id="1" xr6:uid="{BD9CAF0A-149B-4A87-AF52-E7C997971E81}" uniqueName="P1078137">
      <xmlPr mapId="1" xpath="/TFI-IZD-POD/NTD-TFI-IZD-POD-E_1000980/P1078137" xmlDataType="decimal"/>
    </xmlCellPr>
  </singleXmlCell>
  <singleXmlCell id="814" xr6:uid="{0FB24D75-100F-43CD-BB5B-740C4F72AC79}" r="I30" connectionId="0">
    <xmlCellPr id="1" xr6:uid="{8D53D5AF-4D5F-485B-A161-681D2243C853}" uniqueName="P1078138">
      <xmlPr mapId="1" xpath="/TFI-IZD-POD/NTD-TFI-IZD-POD-E_1000980/P1078138" xmlDataType="decimal"/>
    </xmlCellPr>
  </singleXmlCell>
  <singleXmlCell id="815" xr6:uid="{BAB52730-CA2A-40B0-B67B-0BBE239B839E}" r="H31" connectionId="0">
    <xmlCellPr id="1" xr6:uid="{1622431F-10EE-4E80-BBC7-24BB94D70C07}" uniqueName="P1078139">
      <xmlPr mapId="1" xpath="/TFI-IZD-POD/NTD-TFI-IZD-POD-E_1000980/P1078139" xmlDataType="decimal"/>
    </xmlCellPr>
  </singleXmlCell>
  <singleXmlCell id="816" xr6:uid="{ADA2403D-7A41-4B99-BC6C-99874543AB59}" r="I31" connectionId="0">
    <xmlCellPr id="1" xr6:uid="{622F9D94-FCC6-44FF-AA56-0B6934DB6128}" uniqueName="P1078140">
      <xmlPr mapId="1" xpath="/TFI-IZD-POD/NTD-TFI-IZD-POD-E_1000980/P1078140" xmlDataType="decimal"/>
    </xmlCellPr>
  </singleXmlCell>
  <singleXmlCell id="817" xr6:uid="{BE6ECC08-41DC-4088-8DD7-02618E5BFD62}" r="H32" connectionId="0">
    <xmlCellPr id="1" xr6:uid="{3A162279-37B5-4AD5-A306-CAF774AD5D07}" uniqueName="P1078141">
      <xmlPr mapId="1" xpath="/TFI-IZD-POD/NTD-TFI-IZD-POD-E_1000980/P1078141" xmlDataType="decimal"/>
    </xmlCellPr>
  </singleXmlCell>
  <singleXmlCell id="818" xr6:uid="{38D07B06-D530-4143-AC63-57296536D628}" r="I32" connectionId="0">
    <xmlCellPr id="1" xr6:uid="{8B885DEA-022D-45C0-B6FA-48B40F9B683F}" uniqueName="P1078142">
      <xmlPr mapId="1" xpath="/TFI-IZD-POD/NTD-TFI-IZD-POD-E_1000980/P1078142" xmlDataType="decimal"/>
    </xmlCellPr>
  </singleXmlCell>
  <singleXmlCell id="819" xr6:uid="{4DF04925-9219-4A25-BAF1-C72BF6616E9B}" r="H33" connectionId="0">
    <xmlCellPr id="1" xr6:uid="{3C7AF39E-7231-4140-9BFF-A678218601A9}" uniqueName="P1078143">
      <xmlPr mapId="1" xpath="/TFI-IZD-POD/NTD-TFI-IZD-POD-E_1000980/P1078143" xmlDataType="decimal"/>
    </xmlCellPr>
  </singleXmlCell>
  <singleXmlCell id="820" xr6:uid="{84DA48FB-D594-43DD-9234-DD11BBAD95D8}" r="I33" connectionId="0">
    <xmlCellPr id="1" xr6:uid="{B8E84255-CB55-4A71-B920-516608A1F682}" uniqueName="P1078144">
      <xmlPr mapId="1" xpath="/TFI-IZD-POD/NTD-TFI-IZD-POD-E_1000980/P1078144" xmlDataType="decimal"/>
    </xmlCellPr>
  </singleXmlCell>
  <singleXmlCell id="821" xr6:uid="{F41F297C-EA1F-4CB9-BE07-A034321A5D11}" r="H34" connectionId="0">
    <xmlCellPr id="1" xr6:uid="{1CDE1FDF-3E90-4BF7-9512-C8CEEB8BD2C7}" uniqueName="P1078145">
      <xmlPr mapId="1" xpath="/TFI-IZD-POD/NTD-TFI-IZD-POD-E_1000980/P1078145" xmlDataType="decimal"/>
    </xmlCellPr>
  </singleXmlCell>
  <singleXmlCell id="822" xr6:uid="{5FB3E3A7-0040-414F-B3A9-9FE6B475E84A}" r="I34" connectionId="0">
    <xmlCellPr id="1" xr6:uid="{0E55F30A-A0A9-4ABD-ABF1-39A0DAF9655B}" uniqueName="P1078146">
      <xmlPr mapId="1" xpath="/TFI-IZD-POD/NTD-TFI-IZD-POD-E_1000980/P1078146" xmlDataType="decimal"/>
    </xmlCellPr>
  </singleXmlCell>
  <singleXmlCell id="823" xr6:uid="{62D87B60-DEA0-4F9B-A1D9-205623E958F0}" r="H35" connectionId="0">
    <xmlCellPr id="1" xr6:uid="{C83B1F09-8B27-4D03-8599-8205D7532BDE}" uniqueName="P1078147">
      <xmlPr mapId="1" xpath="/TFI-IZD-POD/NTD-TFI-IZD-POD-E_1000980/P1078147" xmlDataType="decimal"/>
    </xmlCellPr>
  </singleXmlCell>
  <singleXmlCell id="824" xr6:uid="{798D7464-D12E-4D05-AA68-D82267E18C22}" r="I35" connectionId="0">
    <xmlCellPr id="1" xr6:uid="{B69FF549-AD4E-4127-BAC2-7ABABD4C0BBC}" uniqueName="P1078148">
      <xmlPr mapId="1" xpath="/TFI-IZD-POD/NTD-TFI-IZD-POD-E_1000980/P1078148" xmlDataType="decimal"/>
    </xmlCellPr>
  </singleXmlCell>
  <singleXmlCell id="825" xr6:uid="{38E2A604-FE5F-4B8A-8C0A-098D3265368A}" r="H36" connectionId="0">
    <xmlCellPr id="1" xr6:uid="{4DDF7D07-4F7A-46DA-B9BA-6DED5A54EBF8}" uniqueName="P1078149">
      <xmlPr mapId="1" xpath="/TFI-IZD-POD/NTD-TFI-IZD-POD-E_1000980/P1078149" xmlDataType="decimal"/>
    </xmlCellPr>
  </singleXmlCell>
  <singleXmlCell id="826" xr6:uid="{1E232823-1356-47B9-847D-367A3E9531A6}" r="I36" connectionId="0">
    <xmlCellPr id="1" xr6:uid="{8B4C618C-7E8A-4B3A-8978-87C809C95A4B}" uniqueName="P1078150">
      <xmlPr mapId="1" xpath="/TFI-IZD-POD/NTD-TFI-IZD-POD-E_1000980/P1078150" xmlDataType="decimal"/>
    </xmlCellPr>
  </singleXmlCell>
  <singleXmlCell id="827" xr6:uid="{4B80D643-E4F0-4FD5-A4DD-B721E6508F12}" r="H38" connectionId="0">
    <xmlCellPr id="1" xr6:uid="{A9789C10-33A7-44C4-83F8-585D9BD1CC2B}" uniqueName="P1078151">
      <xmlPr mapId="1" xpath="/TFI-IZD-POD/NTD-TFI-IZD-POD-E_1000980/P1078151" xmlDataType="decimal"/>
    </xmlCellPr>
  </singleXmlCell>
  <singleXmlCell id="828" xr6:uid="{85C17C1B-5C00-4C96-9548-2879F798F4B9}" r="I38" connectionId="0">
    <xmlCellPr id="1" xr6:uid="{FD1CA469-E0BA-48A3-9A5A-8A6B93ACD1E0}" uniqueName="P1078152">
      <xmlPr mapId="1" xpath="/TFI-IZD-POD/NTD-TFI-IZD-POD-E_1000980/P1078152" xmlDataType="decimal"/>
    </xmlCellPr>
  </singleXmlCell>
  <singleXmlCell id="829" xr6:uid="{E4D6F8A4-E3A8-4C6E-A598-150EC8B2D440}" r="H39" connectionId="0">
    <xmlCellPr id="1" xr6:uid="{C3FFB043-234F-4D19-BF96-AD0D6408618D}" uniqueName="P1078153">
      <xmlPr mapId="1" xpath="/TFI-IZD-POD/NTD-TFI-IZD-POD-E_1000980/P1078153" xmlDataType="decimal"/>
    </xmlCellPr>
  </singleXmlCell>
  <singleXmlCell id="830" xr6:uid="{9E98142E-E592-48D1-9223-3BE7F5ADBD5A}" r="I39" connectionId="0">
    <xmlCellPr id="1" xr6:uid="{99092BDB-007A-4594-88AB-484D3FED486B}" uniqueName="P1078154">
      <xmlPr mapId="1" xpath="/TFI-IZD-POD/NTD-TFI-IZD-POD-E_1000980/P1078154" xmlDataType="decimal"/>
    </xmlCellPr>
  </singleXmlCell>
  <singleXmlCell id="831" xr6:uid="{DD271BAD-64C0-4BBC-913F-411A2AD299BB}" r="H40" connectionId="0">
    <xmlCellPr id="1" xr6:uid="{1F5AF577-FF80-4707-8D85-F0CBCAA9C0B7}" uniqueName="P1078155">
      <xmlPr mapId="1" xpath="/TFI-IZD-POD/NTD-TFI-IZD-POD-E_1000980/P1078155" xmlDataType="decimal"/>
    </xmlCellPr>
  </singleXmlCell>
  <singleXmlCell id="832" xr6:uid="{54F1A652-CFC8-40EB-A0FB-B6D653128E87}" r="I40" connectionId="0">
    <xmlCellPr id="1" xr6:uid="{656D2FF0-ECFD-4F19-9677-B531C763AF43}" uniqueName="P1078156">
      <xmlPr mapId="1" xpath="/TFI-IZD-POD/NTD-TFI-IZD-POD-E_1000980/P1078156" xmlDataType="decimal"/>
    </xmlCellPr>
  </singleXmlCell>
  <singleXmlCell id="833" xr6:uid="{8858BAE1-AA1C-4B19-8758-6B4F966148AD}" r="H41" connectionId="0">
    <xmlCellPr id="1" xr6:uid="{B00DAFEC-43B7-4FD9-A911-9825D378BC42}" uniqueName="P1078157">
      <xmlPr mapId="1" xpath="/TFI-IZD-POD/NTD-TFI-IZD-POD-E_1000980/P1078157" xmlDataType="decimal"/>
    </xmlCellPr>
  </singleXmlCell>
  <singleXmlCell id="834" xr6:uid="{CB2B9757-CFCC-487B-BC23-41F7C2247EFB}" r="I41" connectionId="0">
    <xmlCellPr id="1" xr6:uid="{BC97C61A-EBBC-43F4-8A31-84E093F185EA}" uniqueName="P1078158">
      <xmlPr mapId="1" xpath="/TFI-IZD-POD/NTD-TFI-IZD-POD-E_1000980/P1078158" xmlDataType="decimal"/>
    </xmlCellPr>
  </singleXmlCell>
  <singleXmlCell id="835" xr6:uid="{C0D4079F-C5D8-475F-90A4-90C2D96B0B22}" r="H42" connectionId="0">
    <xmlCellPr id="1" xr6:uid="{5C42B0CC-CD12-4AFA-BBEB-04090651E344}" uniqueName="P1078159">
      <xmlPr mapId="1" xpath="/TFI-IZD-POD/NTD-TFI-IZD-POD-E_1000980/P1078159" xmlDataType="decimal"/>
    </xmlCellPr>
  </singleXmlCell>
  <singleXmlCell id="836" xr6:uid="{068699C4-8D7A-40CB-B3B3-F6882CE07228}" r="I42" connectionId="0">
    <xmlCellPr id="1" xr6:uid="{C77345A6-CFC1-4933-B2B7-45E6DDC5A4DF}" uniqueName="P1078160">
      <xmlPr mapId="1" xpath="/TFI-IZD-POD/NTD-TFI-IZD-POD-E_1000980/P1078160" xmlDataType="decimal"/>
    </xmlCellPr>
  </singleXmlCell>
  <singleXmlCell id="837" xr6:uid="{4E0E7106-C978-4887-9005-10A6F3C49FB6}" r="H43" connectionId="0">
    <xmlCellPr id="1" xr6:uid="{EE92B33D-AE12-4639-876C-DC2287907C9E}" uniqueName="P1078161">
      <xmlPr mapId="1" xpath="/TFI-IZD-POD/NTD-TFI-IZD-POD-E_1000980/P1078161" xmlDataType="decimal"/>
    </xmlCellPr>
  </singleXmlCell>
  <singleXmlCell id="838" xr6:uid="{5D42F596-61D6-4C40-B25F-ED858C914AB6}" r="I43" connectionId="0">
    <xmlCellPr id="1" xr6:uid="{944F5534-89B4-4E3F-B87D-C1FCAA2E027B}" uniqueName="P1078162">
      <xmlPr mapId="1" xpath="/TFI-IZD-POD/NTD-TFI-IZD-POD-E_1000980/P1078162" xmlDataType="decimal"/>
    </xmlCellPr>
  </singleXmlCell>
  <singleXmlCell id="839" xr6:uid="{9F85C72E-F344-4565-8B5D-F0077ADCADAD}" r="H44" connectionId="0">
    <xmlCellPr id="1" xr6:uid="{1FF78944-AF2C-4F42-970A-A5051AEE2552}" uniqueName="P1078163">
      <xmlPr mapId="1" xpath="/TFI-IZD-POD/NTD-TFI-IZD-POD-E_1000980/P1078163" xmlDataType="decimal"/>
    </xmlCellPr>
  </singleXmlCell>
  <singleXmlCell id="840" xr6:uid="{CB9F572E-37D8-4567-B0EF-092B7B01DF97}" r="I44" connectionId="0">
    <xmlCellPr id="1" xr6:uid="{34307E86-9314-41C8-9D58-83504CCC9843}" uniqueName="P1078164">
      <xmlPr mapId="1" xpath="/TFI-IZD-POD/NTD-TFI-IZD-POD-E_1000980/P1078164" xmlDataType="decimal"/>
    </xmlCellPr>
  </singleXmlCell>
  <singleXmlCell id="841" xr6:uid="{DCE937D5-0B9F-4ACD-B7D1-603CDF655F07}" r="H45" connectionId="0">
    <xmlCellPr id="1" xr6:uid="{478DC7D1-EBCB-4561-B0E9-869B5D6EA95D}" uniqueName="P1078165">
      <xmlPr mapId="1" xpath="/TFI-IZD-POD/NTD-TFI-IZD-POD-E_1000980/P1078165" xmlDataType="decimal"/>
    </xmlCellPr>
  </singleXmlCell>
  <singleXmlCell id="842" xr6:uid="{9E9D4AD4-01A5-461F-A4B9-85543AB4ACC1}" r="I45" connectionId="0">
    <xmlCellPr id="1" xr6:uid="{9CA2B11C-63D3-4BE6-8FA9-71EC9A088925}" uniqueName="P1078166">
      <xmlPr mapId="1" xpath="/TFI-IZD-POD/NTD-TFI-IZD-POD-E_1000980/P1078166" xmlDataType="decimal"/>
    </xmlCellPr>
  </singleXmlCell>
  <singleXmlCell id="843" xr6:uid="{3038F5C1-33D2-4296-8912-98EFF04668CB}" r="H46" connectionId="0">
    <xmlCellPr id="1" xr6:uid="{861BB54A-9256-444E-91C7-53697610B3A1}" uniqueName="P1078167">
      <xmlPr mapId="1" xpath="/TFI-IZD-POD/NTD-TFI-IZD-POD-E_1000980/P1078167" xmlDataType="decimal"/>
    </xmlCellPr>
  </singleXmlCell>
  <singleXmlCell id="844" xr6:uid="{A0408F74-4300-4A3D-BFDC-73CE37359778}" r="I46" connectionId="0">
    <xmlCellPr id="1" xr6:uid="{517BED97-461D-4F63-B898-DF75B8FCF4D9}" uniqueName="P1078168">
      <xmlPr mapId="1" xpath="/TFI-IZD-POD/NTD-TFI-IZD-POD-E_1000980/P1078168" xmlDataType="decimal"/>
    </xmlCellPr>
  </singleXmlCell>
  <singleXmlCell id="845" xr6:uid="{026B766A-48EC-4BD0-8B2F-EDAFEBE93267}" r="H47" connectionId="0">
    <xmlCellPr id="1" xr6:uid="{4D27D738-00C4-4759-B4F8-B93A877258C6}" uniqueName="P1078169">
      <xmlPr mapId="1" xpath="/TFI-IZD-POD/NTD-TFI-IZD-POD-E_1000980/P1078169" xmlDataType="decimal"/>
    </xmlCellPr>
  </singleXmlCell>
  <singleXmlCell id="846" xr6:uid="{6CE0A7B0-F4F5-421F-82D3-6DE7D337525D}" r="I47" connectionId="0">
    <xmlCellPr id="1" xr6:uid="{1ECE9E6C-B1B8-4B35-8036-9E2CD8A43EDF}" uniqueName="P1078170">
      <xmlPr mapId="1" xpath="/TFI-IZD-POD/NTD-TFI-IZD-POD-E_1000980/P1078170" xmlDataType="decimal"/>
    </xmlCellPr>
  </singleXmlCell>
  <singleXmlCell id="847" xr6:uid="{0AF60987-66DD-4FE2-AEC2-B1619BEDCA2F}" r="H48" connectionId="0">
    <xmlCellPr id="1" xr6:uid="{D5698F82-C3BD-4714-9D34-F28042738CB0}" uniqueName="P1078171">
      <xmlPr mapId="1" xpath="/TFI-IZD-POD/NTD-TFI-IZD-POD-E_1000980/P1078171" xmlDataType="decimal"/>
    </xmlCellPr>
  </singleXmlCell>
  <singleXmlCell id="848" xr6:uid="{883D3CB1-BB13-427A-A77F-F88CB04E146C}" r="I48" connectionId="0">
    <xmlCellPr id="1" xr6:uid="{72A1CFE4-0817-442C-BDC4-F9EC6FD09314}" uniqueName="P1078172">
      <xmlPr mapId="1" xpath="/TFI-IZD-POD/NTD-TFI-IZD-POD-E_1000980/P1078172" xmlDataType="decimal"/>
    </xmlCellPr>
  </singleXmlCell>
  <singleXmlCell id="849" xr6:uid="{E8FAFE3F-2437-4FE8-918B-FEE0184158E3}" r="H49" connectionId="0">
    <xmlCellPr id="1" xr6:uid="{6AD91ADC-B41F-426F-B0A9-71BFFCA1E421}" uniqueName="P1078173">
      <xmlPr mapId="1" xpath="/TFI-IZD-POD/NTD-TFI-IZD-POD-E_1000980/P1078173" xmlDataType="decimal"/>
    </xmlCellPr>
  </singleXmlCell>
  <singleXmlCell id="850" xr6:uid="{748E66BA-4FA6-45D7-8D02-DD11EDC56D07}" r="I49" connectionId="0">
    <xmlCellPr id="1" xr6:uid="{7D230079-215B-4CE5-9E79-AF2170068246}" uniqueName="P1078174">
      <xmlPr mapId="1" xpath="/TFI-IZD-POD/NTD-TFI-IZD-POD-E_1000980/P1078174" xmlDataType="decimal"/>
    </xmlCellPr>
  </singleXmlCell>
  <singleXmlCell id="851" xr6:uid="{8145809C-DC0F-4B4B-8260-2D1EE24035B7}" r="H50" connectionId="0">
    <xmlCellPr id="1" xr6:uid="{BAEF8D97-3861-4695-A2A5-7F87AE00706D}" uniqueName="P1078175">
      <xmlPr mapId="1" xpath="/TFI-IZD-POD/NTD-TFI-IZD-POD-E_1000980/P1078175" xmlDataType="decimal"/>
    </xmlCellPr>
  </singleXmlCell>
  <singleXmlCell id="852" xr6:uid="{7E1FA54E-EA1E-448B-8946-2B8E5252048E}" r="I50" connectionId="0">
    <xmlCellPr id="1" xr6:uid="{6B9C9C5B-6941-4E29-9216-B1CA820D13BA}" uniqueName="P1078176">
      <xmlPr mapId="1" xpath="/TFI-IZD-POD/NTD-TFI-IZD-POD-E_1000980/P1078176" xmlDataType="decimal"/>
    </xmlCellPr>
  </singleXmlCell>
  <singleXmlCell id="853" xr6:uid="{31537318-4461-405A-9B21-DBD91F18A6E5}" r="H51" connectionId="0">
    <xmlCellPr id="1" xr6:uid="{DF3333D0-9C9B-4EE9-80D9-484C310EF3A2}" uniqueName="P1078177">
      <xmlPr mapId="1" xpath="/TFI-IZD-POD/NTD-TFI-IZD-POD-E_1000980/P1078177" xmlDataType="decimal"/>
    </xmlCellPr>
  </singleXmlCell>
  <singleXmlCell id="854" xr6:uid="{FD057ED0-04B5-446A-8534-E056816AC0B4}" r="I51" connectionId="0">
    <xmlCellPr id="1" xr6:uid="{1DC6B7F4-98D7-4C8E-A597-EDACA349DAC7}" uniqueName="P1078178">
      <xmlPr mapId="1" xpath="/TFI-IZD-POD/NTD-TFI-IZD-POD-E_1000980/P1078178" xmlDataType="decimal"/>
    </xmlCellPr>
  </singleXmlCell>
  <singleXmlCell id="855" xr6:uid="{01314C62-E94E-4467-A7CF-63FE9E5CB3D1}" r="H52" connectionId="0">
    <xmlCellPr id="1" xr6:uid="{B903A453-09AB-44D8-82E1-305F4944629F}" uniqueName="P1078179">
      <xmlPr mapId="1" xpath="/TFI-IZD-POD/NTD-TFI-IZD-POD-E_1000980/P1078179" xmlDataType="decimal"/>
    </xmlCellPr>
  </singleXmlCell>
  <singleXmlCell id="856" xr6:uid="{C670609D-A2D8-4B88-AD15-8005CCA496E4}" r="I52" connectionId="0">
    <xmlCellPr id="1" xr6:uid="{5270BAF6-00B1-495E-96B2-14B122F3E0BA}" uniqueName="P1078180">
      <xmlPr mapId="1" xpath="/TFI-IZD-POD/NTD-TFI-IZD-POD-E_1000980/P1078180" xmlDataType="decimal"/>
    </xmlCellPr>
  </singleXmlCell>
  <singleXmlCell id="857" xr6:uid="{E93CCB1F-A302-434C-A418-6F9D19BAF023}" r="H53" connectionId="0">
    <xmlCellPr id="1" xr6:uid="{46C948F3-8496-4535-867C-FBA85B8012E8}" uniqueName="P1078181">
      <xmlPr mapId="1" xpath="/TFI-IZD-POD/NTD-TFI-IZD-POD-E_1000980/P1078181" xmlDataType="decimal"/>
    </xmlCellPr>
  </singleXmlCell>
  <singleXmlCell id="858" xr6:uid="{20B5EDD9-6923-4EFA-B726-1DC91A87444D}" r="I53" connectionId="0">
    <xmlCellPr id="1" xr6:uid="{309BBB9A-E1A3-439B-B851-616BC033B67A}" uniqueName="P1078182">
      <xmlPr mapId="1" xpath="/TFI-IZD-POD/NTD-TFI-IZD-POD-E_1000980/P1078182" xmlDataType="decimal"/>
    </xmlCellPr>
  </singleXmlCell>
</singleXmlCells>
</file>

<file path=xl/tables/tableSingleCells6.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859" xr6:uid="{150DEC71-8DE5-43C9-8BFD-1AB2B1DD13B2}" r="H7" connectionId="0">
    <xmlCellPr id="1" xr6:uid="{4396FFA2-1F47-46F3-A4B1-09CA13E3C638}" uniqueName="P1073415">
      <xmlPr mapId="1" xpath="/TFI-IZD-POD/IPK-GFI-IZD-POD-E_1000981/P1073415" xmlDataType="decimal"/>
    </xmlCellPr>
  </singleXmlCell>
  <singleXmlCell id="860" xr6:uid="{37B839C5-2D68-4A06-A0F0-282B196AA41E}" r="I7" connectionId="0">
    <xmlCellPr id="1" xr6:uid="{CCF852BB-CB0F-46F8-A27D-6DA0F1D93012}" uniqueName="P1078183">
      <xmlPr mapId="1" xpath="/TFI-IZD-POD/IPK-GFI-IZD-POD-E_1000981/P1078183" xmlDataType="decimal"/>
    </xmlCellPr>
  </singleXmlCell>
  <singleXmlCell id="861" xr6:uid="{88974923-61A8-438D-B4CC-5C630A0DF882}" r="J7" connectionId="0">
    <xmlCellPr id="1" xr6:uid="{815C49F3-8BC1-4002-8D6F-F458F5474EE8}" uniqueName="P1078184">
      <xmlPr mapId="1" xpath="/TFI-IZD-POD/IPK-GFI-IZD-POD-E_1000981/P1078184" xmlDataType="decimal"/>
    </xmlCellPr>
  </singleXmlCell>
  <singleXmlCell id="862" xr6:uid="{F82E439D-A1A1-4222-91BD-B620C1B8BD8F}" r="K7" connectionId="0">
    <xmlCellPr id="1" xr6:uid="{55FE1C6A-B30D-4070-9B5A-71E853257438}" uniqueName="P1078185">
      <xmlPr mapId="1" xpath="/TFI-IZD-POD/IPK-GFI-IZD-POD-E_1000981/P1078185" xmlDataType="decimal"/>
    </xmlCellPr>
  </singleXmlCell>
  <singleXmlCell id="863" xr6:uid="{32916DBA-6DAB-47DB-A6D8-167AA4807E34}" r="L7" connectionId="0">
    <xmlCellPr id="1" xr6:uid="{8E249C28-FCA5-46C8-B242-D8AC19DF82DA}" uniqueName="P1078186">
      <xmlPr mapId="1" xpath="/TFI-IZD-POD/IPK-GFI-IZD-POD-E_1000981/P1078186" xmlDataType="decimal"/>
    </xmlCellPr>
  </singleXmlCell>
  <singleXmlCell id="864" xr6:uid="{5352360A-17C7-44A7-9AFC-FF1397A2F602}" r="M7" connectionId="0">
    <xmlCellPr id="1" xr6:uid="{5B898EB8-01C8-468A-AD04-1400598F3C82}" uniqueName="P1078187">
      <xmlPr mapId="1" xpath="/TFI-IZD-POD/IPK-GFI-IZD-POD-E_1000981/P1078187" xmlDataType="decimal"/>
    </xmlCellPr>
  </singleXmlCell>
  <singleXmlCell id="865" xr6:uid="{D082588F-3694-4E01-B246-ADAC2E918D95}" r="N7" connectionId="0">
    <xmlCellPr id="1" xr6:uid="{1F79268F-094F-4847-8AF5-D528FE4F7EDC}" uniqueName="P1078188">
      <xmlPr mapId="1" xpath="/TFI-IZD-POD/IPK-GFI-IZD-POD-E_1000981/P1078188" xmlDataType="decimal"/>
    </xmlCellPr>
  </singleXmlCell>
  <singleXmlCell id="866" xr6:uid="{2E4961DE-3934-4BBD-B38E-9325F039D7F0}" r="O7" connectionId="0">
    <xmlCellPr id="1" xr6:uid="{D3B93947-0361-4015-B309-1BF550A247C5}" uniqueName="P1078189">
      <xmlPr mapId="1" xpath="/TFI-IZD-POD/IPK-GFI-IZD-POD-E_1000981/P1078189" xmlDataType="decimal"/>
    </xmlCellPr>
  </singleXmlCell>
  <singleXmlCell id="867" xr6:uid="{A30A89F9-D00B-44FD-BC6E-548BC5F0DBE9}" r="P7" connectionId="0">
    <xmlCellPr id="1" xr6:uid="{F3F047AD-B182-4E14-ADD8-26BF887177FF}" uniqueName="P1081532">
      <xmlPr mapId="1" xpath="/TFI-IZD-POD/IPK-GFI-IZD-POD-E_1000981/P1081532" xmlDataType="decimal"/>
    </xmlCellPr>
  </singleXmlCell>
  <singleXmlCell id="868" xr6:uid="{DB6FAAB4-1CE2-4DA5-9FD9-D468D1B0FFDD}" r="Q7" connectionId="0">
    <xmlCellPr id="1" xr6:uid="{888BF545-CCD8-4ACF-93F8-DF02FC9B679F}" uniqueName="P1081533">
      <xmlPr mapId="1" xpath="/TFI-IZD-POD/IPK-GFI-IZD-POD-E_1000981/P1081533" xmlDataType="decimal"/>
    </xmlCellPr>
  </singleXmlCell>
  <singleXmlCell id="869" xr6:uid="{098E8EEC-9F80-4D2F-9E76-3194E5F17CFE}" r="R7" connectionId="0">
    <xmlCellPr id="1" xr6:uid="{72D2C723-1E01-43A6-856E-4EDD35B08BE8}" uniqueName="P1081534">
      <xmlPr mapId="1" xpath="/TFI-IZD-POD/IPK-GFI-IZD-POD-E_1000981/P1081534" xmlDataType="decimal"/>
    </xmlCellPr>
  </singleXmlCell>
  <singleXmlCell id="870" xr6:uid="{C3743CFC-FDEE-4769-92B8-DD7BC7C5AC41}" r="S7" connectionId="0">
    <xmlCellPr id="1" xr6:uid="{F4AFF8EE-D85C-47DD-A2CB-8C8F3D31E93A}" uniqueName="P1124774">
      <xmlPr mapId="1" xpath="/TFI-IZD-POD/IPK-GFI-IZD-POD-E_1000981/P1124774" xmlDataType="decimal"/>
    </xmlCellPr>
  </singleXmlCell>
  <singleXmlCell id="871" xr6:uid="{5338A29B-180D-41B3-8DB5-F3A412415174}" r="T7" connectionId="0">
    <xmlCellPr id="1" xr6:uid="{217E3216-E425-4B6E-8FCF-0F466E6F2F25}" uniqueName="P1124775">
      <xmlPr mapId="1" xpath="/TFI-IZD-POD/IPK-GFI-IZD-POD-E_1000981/P1124775" xmlDataType="decimal"/>
    </xmlCellPr>
  </singleXmlCell>
  <singleXmlCell id="872" xr6:uid="{CD206FF4-6C4D-48F8-971E-CBD60737596D}" r="U7" connectionId="0">
    <xmlCellPr id="1" xr6:uid="{9A25F733-7579-443D-8B3C-8D4620F84D66}" uniqueName="P1420846">
      <xmlPr mapId="1" xpath="/TFI-IZD-POD/IPK-GFI-IZD-POD-E_1000981/P1420846" xmlDataType="decimal"/>
    </xmlCellPr>
  </singleXmlCell>
  <singleXmlCell id="873" xr6:uid="{BCCB7B78-E799-4338-876E-6BCA4AFC3E7E}" r="V7" connectionId="0">
    <xmlCellPr id="1" xr6:uid="{74A072FE-CF35-4A80-91B1-516B50A0A90C}" uniqueName="P1081535">
      <xmlPr mapId="1" xpath="/TFI-IZD-POD/IPK-GFI-IZD-POD-E_1000981/P1081535" xmlDataType="decimal"/>
    </xmlCellPr>
  </singleXmlCell>
  <singleXmlCell id="874" xr6:uid="{5202DEE4-E5B1-4008-86BB-009595097267}" r="W7" connectionId="0">
    <xmlCellPr id="1" xr6:uid="{D0611BD1-27FC-4201-922B-6A15B5834ADA}" uniqueName="P1081536">
      <xmlPr mapId="1" xpath="/TFI-IZD-POD/IPK-GFI-IZD-POD-E_1000981/P1081536" xmlDataType="decimal"/>
    </xmlCellPr>
  </singleXmlCell>
  <singleXmlCell id="875" xr6:uid="{6603907B-0B4F-4357-9EA8-61DDEE876156}" r="X7" connectionId="0">
    <xmlCellPr id="1" xr6:uid="{F691D8C4-34E8-4BD6-B23F-F3CF391C6A88}" uniqueName="P1081537">
      <xmlPr mapId="1" xpath="/TFI-IZD-POD/IPK-GFI-IZD-POD-E_1000981/P1081537" xmlDataType="decimal"/>
    </xmlCellPr>
  </singleXmlCell>
  <singleXmlCell id="876" xr6:uid="{7143F83B-69A8-43B4-9649-180C33CE1178}" r="Y7" connectionId="0">
    <xmlCellPr id="1" xr6:uid="{561F1039-5EFD-456E-99DE-05FC859224A2}" uniqueName="P1081538">
      <xmlPr mapId="1" xpath="/TFI-IZD-POD/IPK-GFI-IZD-POD-E_1000981/P1081538" xmlDataType="decimal"/>
    </xmlCellPr>
  </singleXmlCell>
  <singleXmlCell id="877" xr6:uid="{B1EDF284-BCD9-48EB-B8ED-49F22D3E43AA}" r="Z7" connectionId="0">
    <xmlCellPr id="1" xr6:uid="{8EF24077-CE55-44F9-8C05-3B2C3541372D}" uniqueName="P1081539">
      <xmlPr mapId="1" xpath="/TFI-IZD-POD/IPK-GFI-IZD-POD-E_1000981/P1081539" xmlDataType="decimal"/>
    </xmlCellPr>
  </singleXmlCell>
  <singleXmlCell id="878" xr6:uid="{9E60D262-39C4-41A4-8503-8C6D3EDF1AFE}" r="H8" connectionId="0">
    <xmlCellPr id="1" xr6:uid="{C4A729DA-7A09-4CE3-BB6F-68BC1F96BF12}" uniqueName="P1078190">
      <xmlPr mapId="1" xpath="/TFI-IZD-POD/IPK-GFI-IZD-POD-E_1000981/P1078190" xmlDataType="decimal"/>
    </xmlCellPr>
  </singleXmlCell>
  <singleXmlCell id="879" xr6:uid="{A8F051DE-DF0F-48F2-BD40-0E11E4BBC38E}" r="I8" connectionId="0">
    <xmlCellPr id="1" xr6:uid="{6F66D610-F287-43F5-A347-046EDA5E5765}" uniqueName="P1078191">
      <xmlPr mapId="1" xpath="/TFI-IZD-POD/IPK-GFI-IZD-POD-E_1000981/P1078191" xmlDataType="decimal"/>
    </xmlCellPr>
  </singleXmlCell>
  <singleXmlCell id="880" xr6:uid="{B1B8070A-596F-4777-A217-FB6F22933FDB}" r="J8" connectionId="0">
    <xmlCellPr id="1" xr6:uid="{4F885F36-8804-4489-A28F-465FB03EE6F8}" uniqueName="P1078192">
      <xmlPr mapId="1" xpath="/TFI-IZD-POD/IPK-GFI-IZD-POD-E_1000981/P1078192" xmlDataType="decimal"/>
    </xmlCellPr>
  </singleXmlCell>
  <singleXmlCell id="881" xr6:uid="{3FAFE0AE-0500-401A-8F8E-CDB5743136B3}" r="K8" connectionId="0">
    <xmlCellPr id="1" xr6:uid="{560FAC1D-D4BA-4CCB-A510-49D32063342C}" uniqueName="P1078193">
      <xmlPr mapId="1" xpath="/TFI-IZD-POD/IPK-GFI-IZD-POD-E_1000981/P1078193" xmlDataType="decimal"/>
    </xmlCellPr>
  </singleXmlCell>
  <singleXmlCell id="882" xr6:uid="{85DA619E-68E3-4C1B-834B-E0A9D707442A}" r="L8" connectionId="0">
    <xmlCellPr id="1" xr6:uid="{DC9B0D56-F10A-47C0-88B1-D73753E58EE9}" uniqueName="P1078194">
      <xmlPr mapId="1" xpath="/TFI-IZD-POD/IPK-GFI-IZD-POD-E_1000981/P1078194" xmlDataType="decimal"/>
    </xmlCellPr>
  </singleXmlCell>
  <singleXmlCell id="883" xr6:uid="{FE0A930A-7B10-4D41-90FB-8526F92431C5}" r="M8" connectionId="0">
    <xmlCellPr id="1" xr6:uid="{48B02935-CBFF-4165-A34E-B2E1BACA528C}" uniqueName="P1078195">
      <xmlPr mapId="1" xpath="/TFI-IZD-POD/IPK-GFI-IZD-POD-E_1000981/P1078195" xmlDataType="decimal"/>
    </xmlCellPr>
  </singleXmlCell>
  <singleXmlCell id="884" xr6:uid="{E0414A40-0D30-4909-A69D-07500762582C}" r="N8" connectionId="0">
    <xmlCellPr id="1" xr6:uid="{D17CDFB9-3BB4-4DCA-B2DC-18D66D3A0115}" uniqueName="P1078196">
      <xmlPr mapId="1" xpath="/TFI-IZD-POD/IPK-GFI-IZD-POD-E_1000981/P1078196" xmlDataType="decimal"/>
    </xmlCellPr>
  </singleXmlCell>
  <singleXmlCell id="885" xr6:uid="{FCC48427-602A-4798-A4D1-C60DB7D8119C}" r="O8" connectionId="0">
    <xmlCellPr id="1" xr6:uid="{000DAC3B-AE0A-456E-A6DD-9F46C7220AFE}" uniqueName="P1078197">
      <xmlPr mapId="1" xpath="/TFI-IZD-POD/IPK-GFI-IZD-POD-E_1000981/P1078197" xmlDataType="decimal"/>
    </xmlCellPr>
  </singleXmlCell>
  <singleXmlCell id="886" xr6:uid="{73DD68D9-CADD-42DA-9613-2EA2DB3A2889}" r="P8" connectionId="0">
    <xmlCellPr id="1" xr6:uid="{2C795E1E-C9C9-4845-A0A3-6A0E97A8F01E}" uniqueName="P1081540">
      <xmlPr mapId="1" xpath="/TFI-IZD-POD/IPK-GFI-IZD-POD-E_1000981/P1081540" xmlDataType="decimal"/>
    </xmlCellPr>
  </singleXmlCell>
  <singleXmlCell id="887" xr6:uid="{9C50F1DE-1036-4369-821A-675F2B8F9CF5}" r="Q8" connectionId="0">
    <xmlCellPr id="1" xr6:uid="{A9B3C9B8-7ECC-4CD2-9EE0-DA08F9988F45}" uniqueName="P1081546">
      <xmlPr mapId="1" xpath="/TFI-IZD-POD/IPK-GFI-IZD-POD-E_1000981/P1081546" xmlDataType="decimal"/>
    </xmlCellPr>
  </singleXmlCell>
  <singleXmlCell id="888" xr6:uid="{917CFDBC-2718-4048-84B9-DDB3D50ADC30}" r="R8" connectionId="0">
    <xmlCellPr id="1" xr6:uid="{BE46E677-E842-43C4-BC86-32A3DD90261D}" uniqueName="P1081648">
      <xmlPr mapId="1" xpath="/TFI-IZD-POD/IPK-GFI-IZD-POD-E_1000981/P1081648" xmlDataType="decimal"/>
    </xmlCellPr>
  </singleXmlCell>
  <singleXmlCell id="889" xr6:uid="{36D8838A-BB76-4DAE-9729-44F775C81A7F}" r="S8" connectionId="0">
    <xmlCellPr id="1" xr6:uid="{BE2B3E48-B272-40BE-A5D1-FAED82CBBB2C}" uniqueName="P1124776">
      <xmlPr mapId="1" xpath="/TFI-IZD-POD/IPK-GFI-IZD-POD-E_1000981/P1124776" xmlDataType="decimal"/>
    </xmlCellPr>
  </singleXmlCell>
  <singleXmlCell id="890" xr6:uid="{F7F00F23-0B36-4A88-AA83-D982D12D8D1D}" r="T8" connectionId="0">
    <xmlCellPr id="1" xr6:uid="{CA3F5B08-8C31-4001-9D64-6D7A369F019F}" uniqueName="P1124777">
      <xmlPr mapId="1" xpath="/TFI-IZD-POD/IPK-GFI-IZD-POD-E_1000981/P1124777" xmlDataType="decimal"/>
    </xmlCellPr>
  </singleXmlCell>
  <singleXmlCell id="891" xr6:uid="{FB51A1D6-AAD5-43AE-BB37-242DB890BCD3}" r="U8" connectionId="0">
    <xmlCellPr id="1" xr6:uid="{195AEE72-6964-432B-8605-28987AF92E77}" uniqueName="P1420847">
      <xmlPr mapId="1" xpath="/TFI-IZD-POD/IPK-GFI-IZD-POD-E_1000981/P1420847" xmlDataType="decimal"/>
    </xmlCellPr>
  </singleXmlCell>
  <singleXmlCell id="892" xr6:uid="{E91DE7BE-C5DC-498E-884D-02D6D4C24FAF}" r="V8" connectionId="0">
    <xmlCellPr id="1" xr6:uid="{99FC405C-98F2-4296-A9D7-9D7689F9B93F}" uniqueName="P1081649">
      <xmlPr mapId="1" xpath="/TFI-IZD-POD/IPK-GFI-IZD-POD-E_1000981/P1081649" xmlDataType="decimal"/>
    </xmlCellPr>
  </singleXmlCell>
  <singleXmlCell id="893" xr6:uid="{63767136-533B-4D18-B24C-42077A745108}" r="W8" connectionId="0">
    <xmlCellPr id="1" xr6:uid="{64BC9CCF-64F3-46DC-BC46-AAFBC98A5A26}" uniqueName="P1081651">
      <xmlPr mapId="1" xpath="/TFI-IZD-POD/IPK-GFI-IZD-POD-E_1000981/P1081651" xmlDataType="decimal"/>
    </xmlCellPr>
  </singleXmlCell>
  <singleXmlCell id="894" xr6:uid="{1836A97D-EF8A-46FA-A1D4-C9175155B6BE}" r="X8" connectionId="0">
    <xmlCellPr id="1" xr6:uid="{79E979C3-D405-41F1-B486-E8F3D7BDADC9}" uniqueName="P1081656">
      <xmlPr mapId="1" xpath="/TFI-IZD-POD/IPK-GFI-IZD-POD-E_1000981/P1081656" xmlDataType="decimal"/>
    </xmlCellPr>
  </singleXmlCell>
  <singleXmlCell id="895" xr6:uid="{5CC19EEA-E9F1-484E-8AC2-FDDBD9322BEC}" r="Y8" connectionId="0">
    <xmlCellPr id="1" xr6:uid="{0201B076-03D9-416C-B592-AFC397905F80}" uniqueName="P1081658">
      <xmlPr mapId="1" xpath="/TFI-IZD-POD/IPK-GFI-IZD-POD-E_1000981/P1081658" xmlDataType="decimal"/>
    </xmlCellPr>
  </singleXmlCell>
  <singleXmlCell id="896" xr6:uid="{AA0EF7BF-72AB-4FB0-8977-AE947507E8F9}" r="Z8" connectionId="0">
    <xmlCellPr id="1" xr6:uid="{AB3D2009-4D66-48FB-A19B-E6B1A60CB980}" uniqueName="P1081660">
      <xmlPr mapId="1" xpath="/TFI-IZD-POD/IPK-GFI-IZD-POD-E_1000981/P1081660" xmlDataType="decimal"/>
    </xmlCellPr>
  </singleXmlCell>
  <singleXmlCell id="897" xr6:uid="{AF6BCC15-2D8B-4F40-AAA6-A97DB8DABC6A}" r="H9" connectionId="0">
    <xmlCellPr id="1" xr6:uid="{8BA3869C-3898-42ED-A83C-7B0C4CA1AF1A}" uniqueName="P1078198">
      <xmlPr mapId="1" xpath="/TFI-IZD-POD/IPK-GFI-IZD-POD-E_1000981/P1078198" xmlDataType="decimal"/>
    </xmlCellPr>
  </singleXmlCell>
  <singleXmlCell id="898" xr6:uid="{AEF50723-383B-4CA8-BD9C-170F8220B1C3}" r="I9" connectionId="0">
    <xmlCellPr id="1" xr6:uid="{A5AB9B0E-6F57-439E-89E7-86B972F3FE34}" uniqueName="P1078199">
      <xmlPr mapId="1" xpath="/TFI-IZD-POD/IPK-GFI-IZD-POD-E_1000981/P1078199" xmlDataType="decimal"/>
    </xmlCellPr>
  </singleXmlCell>
  <singleXmlCell id="899" xr6:uid="{4AA16066-5590-484A-BB46-2537F486F67D}" r="J9" connectionId="0">
    <xmlCellPr id="1" xr6:uid="{C988DC02-4AF4-4BB5-A5EB-782B84448CB0}" uniqueName="P1078200">
      <xmlPr mapId="1" xpath="/TFI-IZD-POD/IPK-GFI-IZD-POD-E_1000981/P1078200" xmlDataType="decimal"/>
    </xmlCellPr>
  </singleXmlCell>
  <singleXmlCell id="900" xr6:uid="{774D10C4-5445-4D35-AC00-30DCFA78511D}" r="K9" connectionId="0">
    <xmlCellPr id="1" xr6:uid="{F5287F93-5134-4BA3-980C-9929FD3C5B89}" uniqueName="P1078201">
      <xmlPr mapId="1" xpath="/TFI-IZD-POD/IPK-GFI-IZD-POD-E_1000981/P1078201" xmlDataType="decimal"/>
    </xmlCellPr>
  </singleXmlCell>
  <singleXmlCell id="901" xr6:uid="{C625EAE6-78A7-4038-A0BE-8E01D5737E9E}" r="L9" connectionId="0">
    <xmlCellPr id="1" xr6:uid="{1E0754EE-D456-4EEC-AA40-0E0771FDA186}" uniqueName="P1078202">
      <xmlPr mapId="1" xpath="/TFI-IZD-POD/IPK-GFI-IZD-POD-E_1000981/P1078202" xmlDataType="decimal"/>
    </xmlCellPr>
  </singleXmlCell>
  <singleXmlCell id="902" xr6:uid="{C28E6C2A-BBFC-4EF8-A423-B1302B9D05F7}" r="M9" connectionId="0">
    <xmlCellPr id="1" xr6:uid="{6FC51366-6C73-4D0B-9870-3453F4295CBB}" uniqueName="P1078203">
      <xmlPr mapId="1" xpath="/TFI-IZD-POD/IPK-GFI-IZD-POD-E_1000981/P1078203" xmlDataType="decimal"/>
    </xmlCellPr>
  </singleXmlCell>
  <singleXmlCell id="903" xr6:uid="{6F3CE426-516D-4CC1-9590-ACCFC41E1229}" r="N9" connectionId="0">
    <xmlCellPr id="1" xr6:uid="{A96E1FA6-CF3A-42C8-AE48-DE16DEEED8B9}" uniqueName="P1078204">
      <xmlPr mapId="1" xpath="/TFI-IZD-POD/IPK-GFI-IZD-POD-E_1000981/P1078204" xmlDataType="decimal"/>
    </xmlCellPr>
  </singleXmlCell>
  <singleXmlCell id="904" xr6:uid="{141F4A11-E933-46DC-845D-D331E80B349F}" r="O9" connectionId="0">
    <xmlCellPr id="1" xr6:uid="{B2B0CBA3-D7E0-47CA-B2E3-3AFBA69DEB6A}" uniqueName="P1078205">
      <xmlPr mapId="1" xpath="/TFI-IZD-POD/IPK-GFI-IZD-POD-E_1000981/P1078205" xmlDataType="decimal"/>
    </xmlCellPr>
  </singleXmlCell>
  <singleXmlCell id="905" xr6:uid="{068D5B2B-C69D-4380-B922-4BE659B5B1B7}" r="P9" connectionId="0">
    <xmlCellPr id="1" xr6:uid="{4934088A-C2B6-4993-9A42-F6717BF802B3}" uniqueName="P1081541">
      <xmlPr mapId="1" xpath="/TFI-IZD-POD/IPK-GFI-IZD-POD-E_1000981/P1081541" xmlDataType="decimal"/>
    </xmlCellPr>
  </singleXmlCell>
  <singleXmlCell id="906" xr6:uid="{B2B3F83E-3F80-420C-AD0F-3E9DF505ED88}" r="Q9" connectionId="0">
    <xmlCellPr id="1" xr6:uid="{7A2238F8-9374-4284-A9D7-87CD854CACC3}" uniqueName="P1081548">
      <xmlPr mapId="1" xpath="/TFI-IZD-POD/IPK-GFI-IZD-POD-E_1000981/P1081548" xmlDataType="decimal"/>
    </xmlCellPr>
  </singleXmlCell>
  <singleXmlCell id="907" xr6:uid="{2E4A0F18-E663-479D-AED9-0C1AE050C2CD}" r="R9" connectionId="0">
    <xmlCellPr id="1" xr6:uid="{0E034E74-FAC6-4C04-85ED-ADED9B27704B}" uniqueName="P1081662">
      <xmlPr mapId="1" xpath="/TFI-IZD-POD/IPK-GFI-IZD-POD-E_1000981/P1081662" xmlDataType="decimal"/>
    </xmlCellPr>
  </singleXmlCell>
  <singleXmlCell id="908" xr6:uid="{349E24BE-4BA8-4533-AD9D-C5941B43A003}" r="S9" connectionId="0">
    <xmlCellPr id="1" xr6:uid="{D7F04788-B30E-414C-983D-1E58828DB122}" uniqueName="P1124778">
      <xmlPr mapId="1" xpath="/TFI-IZD-POD/IPK-GFI-IZD-POD-E_1000981/P1124778" xmlDataType="decimal"/>
    </xmlCellPr>
  </singleXmlCell>
  <singleXmlCell id="909" xr6:uid="{04AE227F-E516-4123-BA12-41C5C255C3A0}" r="T9" connectionId="0">
    <xmlCellPr id="1" xr6:uid="{DD83DB70-7939-4B40-972A-BB23CBF7561C}" uniqueName="P1124779">
      <xmlPr mapId="1" xpath="/TFI-IZD-POD/IPK-GFI-IZD-POD-E_1000981/P1124779" xmlDataType="decimal"/>
    </xmlCellPr>
  </singleXmlCell>
  <singleXmlCell id="910" xr6:uid="{EE13F03D-EFED-4A6F-ACBD-48A3EAE576D2}" r="U9" connectionId="0">
    <xmlCellPr id="1" xr6:uid="{9BC79179-5C2A-4300-9BDE-E1F7B584AB88}" uniqueName="P1420848">
      <xmlPr mapId="1" xpath="/TFI-IZD-POD/IPK-GFI-IZD-POD-E_1000981/P1420848" xmlDataType="decimal"/>
    </xmlCellPr>
  </singleXmlCell>
  <singleXmlCell id="911" xr6:uid="{421418C5-0DC7-4099-A677-C7382E8BED71}" r="V9" connectionId="0">
    <xmlCellPr id="1" xr6:uid="{94201036-4556-491C-9BA4-6940E41C7216}" uniqueName="P1081664">
      <xmlPr mapId="1" xpath="/TFI-IZD-POD/IPK-GFI-IZD-POD-E_1000981/P1081664" xmlDataType="decimal"/>
    </xmlCellPr>
  </singleXmlCell>
  <singleXmlCell id="912" xr6:uid="{B385588F-982C-463D-ADFB-8EFE542609FC}" r="W9" connectionId="0">
    <xmlCellPr id="1" xr6:uid="{D3CFD808-046E-49FA-993C-5C761F2272EA}" uniqueName="P1081666">
      <xmlPr mapId="1" xpath="/TFI-IZD-POD/IPK-GFI-IZD-POD-E_1000981/P1081666" xmlDataType="decimal"/>
    </xmlCellPr>
  </singleXmlCell>
  <singleXmlCell id="913" xr6:uid="{A341F5E5-12F4-49EF-8AF3-947811E75EB1}" r="X9" connectionId="0">
    <xmlCellPr id="1" xr6:uid="{C85A6AD0-89B4-4645-AC5B-36012710E57D}" uniqueName="P1081668">
      <xmlPr mapId="1" xpath="/TFI-IZD-POD/IPK-GFI-IZD-POD-E_1000981/P1081668" xmlDataType="decimal"/>
    </xmlCellPr>
  </singleXmlCell>
  <singleXmlCell id="914" xr6:uid="{7772A72C-4584-42BA-BF0D-DCEEF0AE6EA9}" r="Y9" connectionId="0">
    <xmlCellPr id="1" xr6:uid="{FDBC1021-1CD8-4B5F-9897-2BDE3E3B2E43}" uniqueName="P1081670">
      <xmlPr mapId="1" xpath="/TFI-IZD-POD/IPK-GFI-IZD-POD-E_1000981/P1081670" xmlDataType="decimal"/>
    </xmlCellPr>
  </singleXmlCell>
  <singleXmlCell id="915" xr6:uid="{91209F47-0E47-4136-9DCD-1B30E4748EF7}" r="Z9" connectionId="0">
    <xmlCellPr id="1" xr6:uid="{4945B530-63D7-4F2D-AA91-248E65DDD722}" uniqueName="P1081672">
      <xmlPr mapId="1" xpath="/TFI-IZD-POD/IPK-GFI-IZD-POD-E_1000981/P1081672" xmlDataType="decimal"/>
    </xmlCellPr>
  </singleXmlCell>
  <singleXmlCell id="916" xr6:uid="{42ABC1E8-96CC-4093-AD7E-B11C3DC034C9}" r="H10" connectionId="0">
    <xmlCellPr id="1" xr6:uid="{6685C7A6-BD5A-49B8-89AA-8841A390AE8F}" uniqueName="P1078206">
      <xmlPr mapId="1" xpath="/TFI-IZD-POD/IPK-GFI-IZD-POD-E_1000981/P1078206" xmlDataType="decimal"/>
    </xmlCellPr>
  </singleXmlCell>
  <singleXmlCell id="917" xr6:uid="{8D9B4312-BC82-4210-8DD5-0AF19B569EC9}" r="I10" connectionId="0">
    <xmlCellPr id="1" xr6:uid="{9F80FA38-2D86-4D03-BE5B-113511CDB91D}" uniqueName="P1078207">
      <xmlPr mapId="1" xpath="/TFI-IZD-POD/IPK-GFI-IZD-POD-E_1000981/P1078207" xmlDataType="decimal"/>
    </xmlCellPr>
  </singleXmlCell>
  <singleXmlCell id="918" xr6:uid="{47584984-A7D0-47F1-910F-760A81BF08C0}" r="J10" connectionId="0">
    <xmlCellPr id="1" xr6:uid="{AA69211A-723E-4E14-B788-521D13063645}" uniqueName="P1078208">
      <xmlPr mapId="1" xpath="/TFI-IZD-POD/IPK-GFI-IZD-POD-E_1000981/P1078208" xmlDataType="decimal"/>
    </xmlCellPr>
  </singleXmlCell>
  <singleXmlCell id="919" xr6:uid="{C1602D33-92C1-44E8-A811-2D1C2A604E4B}" r="K10" connectionId="0">
    <xmlCellPr id="1" xr6:uid="{5FACFFC0-7308-498B-9118-D497DD2B0B50}" uniqueName="P1078209">
      <xmlPr mapId="1" xpath="/TFI-IZD-POD/IPK-GFI-IZD-POD-E_1000981/P1078209" xmlDataType="decimal"/>
    </xmlCellPr>
  </singleXmlCell>
  <singleXmlCell id="920" xr6:uid="{9D1CE0F0-2798-4A75-91D2-9A23811F6C33}" r="L10" connectionId="0">
    <xmlCellPr id="1" xr6:uid="{04356C78-8EE9-416A-BC6A-FBFD1C9CBC11}" uniqueName="P1078210">
      <xmlPr mapId="1" xpath="/TFI-IZD-POD/IPK-GFI-IZD-POD-E_1000981/P1078210" xmlDataType="decimal"/>
    </xmlCellPr>
  </singleXmlCell>
  <singleXmlCell id="921" xr6:uid="{AD5CBF8A-2C27-489C-B462-F582F7ABF48C}" r="M10" connectionId="0">
    <xmlCellPr id="1" xr6:uid="{57869B01-0BC9-40DD-9313-9FA1A2DA38CB}" uniqueName="P1078215">
      <xmlPr mapId="1" xpath="/TFI-IZD-POD/IPK-GFI-IZD-POD-E_1000981/P1078215" xmlDataType="decimal"/>
    </xmlCellPr>
  </singleXmlCell>
  <singleXmlCell id="922" xr6:uid="{A7BDD6BE-200F-447B-8246-4D8186A72BA2}" r="N10" connectionId="0">
    <xmlCellPr id="1" xr6:uid="{F205ABE0-776A-4455-96BC-7653A93EC1F1}" uniqueName="P1078217">
      <xmlPr mapId="1" xpath="/TFI-IZD-POD/IPK-GFI-IZD-POD-E_1000981/P1078217" xmlDataType="decimal"/>
    </xmlCellPr>
  </singleXmlCell>
  <singleXmlCell id="923" xr6:uid="{027940CF-AD9A-44CD-B65E-8E3CED046EFD}" r="O10" connectionId="0">
    <xmlCellPr id="1" xr6:uid="{DEBEA5E0-845F-4D88-A432-A39C8AE83800}" uniqueName="P1078220">
      <xmlPr mapId="1" xpath="/TFI-IZD-POD/IPK-GFI-IZD-POD-E_1000981/P1078220" xmlDataType="decimal"/>
    </xmlCellPr>
  </singleXmlCell>
  <singleXmlCell id="924" xr6:uid="{73974302-B025-47CA-80D9-0C57DE0DA5EC}" r="P10" connectionId="0">
    <xmlCellPr id="1" xr6:uid="{A055C506-B2F2-49B2-968E-D25997878F59}" uniqueName="P1081542">
      <xmlPr mapId="1" xpath="/TFI-IZD-POD/IPK-GFI-IZD-POD-E_1000981/P1081542" xmlDataType="decimal"/>
    </xmlCellPr>
  </singleXmlCell>
  <singleXmlCell id="925" xr6:uid="{447F7E15-9265-4274-9FE2-AE282A7E5B45}" r="Q10" connectionId="0">
    <xmlCellPr id="1" xr6:uid="{695D5F93-6CCB-408A-96DE-BB2F83AA78AC}" uniqueName="P1081646">
      <xmlPr mapId="1" xpath="/TFI-IZD-POD/IPK-GFI-IZD-POD-E_1000981/P1081646" xmlDataType="decimal"/>
    </xmlCellPr>
  </singleXmlCell>
  <singleXmlCell id="926" xr6:uid="{8994CFC5-626F-4E42-BA2E-81877464D14A}" r="R10" connectionId="0">
    <xmlCellPr id="1" xr6:uid="{B262E442-4108-4A93-B592-CBC85AC887E8}" uniqueName="P1081674">
      <xmlPr mapId="1" xpath="/TFI-IZD-POD/IPK-GFI-IZD-POD-E_1000981/P1081674" xmlDataType="decimal"/>
    </xmlCellPr>
  </singleXmlCell>
  <singleXmlCell id="927" xr6:uid="{7236E5BB-B991-4594-94F6-1C05076DAD2D}" r="S10" connectionId="0">
    <xmlCellPr id="1" xr6:uid="{FCFE0DC9-275A-4518-97E1-D5090825F6A0}" uniqueName="P1124780">
      <xmlPr mapId="1" xpath="/TFI-IZD-POD/IPK-GFI-IZD-POD-E_1000981/P1124780" xmlDataType="decimal"/>
    </xmlCellPr>
  </singleXmlCell>
  <singleXmlCell id="928" xr6:uid="{8BC9B9D2-3C94-4CB1-90A9-34AAA0731C88}" r="T10" connectionId="0">
    <xmlCellPr id="1" xr6:uid="{8F1F6502-2AFE-45A7-A858-A17C97F6DF4E}" uniqueName="P1124781">
      <xmlPr mapId="1" xpath="/TFI-IZD-POD/IPK-GFI-IZD-POD-E_1000981/P1124781" xmlDataType="decimal"/>
    </xmlCellPr>
  </singleXmlCell>
  <singleXmlCell id="929" xr6:uid="{25B016A8-B75B-496A-969C-2D10B80A1EA2}" r="U10" connectionId="0">
    <xmlCellPr id="1" xr6:uid="{7ABF27DB-7AE4-452A-90B8-9DB69496D699}" uniqueName="P1420849">
      <xmlPr mapId="1" xpath="/TFI-IZD-POD/IPK-GFI-IZD-POD-E_1000981/P1420849" xmlDataType="decimal"/>
    </xmlCellPr>
  </singleXmlCell>
  <singleXmlCell id="930" xr6:uid="{26CAD313-4ED0-4449-9B13-FED476EDC66B}" r="V10" connectionId="0">
    <xmlCellPr id="1" xr6:uid="{7BB89017-3A17-4689-B624-6D5BBA02AED1}" uniqueName="P1081676">
      <xmlPr mapId="1" xpath="/TFI-IZD-POD/IPK-GFI-IZD-POD-E_1000981/P1081676" xmlDataType="decimal"/>
    </xmlCellPr>
  </singleXmlCell>
  <singleXmlCell id="931" xr6:uid="{6F4D712F-9363-4380-8836-893C1AB8376A}" r="W10" connectionId="0">
    <xmlCellPr id="1" xr6:uid="{7179F448-C64C-42CF-B8F9-2E431F7040B0}" uniqueName="P1081678">
      <xmlPr mapId="1" xpath="/TFI-IZD-POD/IPK-GFI-IZD-POD-E_1000981/P1081678" xmlDataType="decimal"/>
    </xmlCellPr>
  </singleXmlCell>
  <singleXmlCell id="932" xr6:uid="{A51C76CF-CD61-43B5-B952-684B759E81AD}" r="X10" connectionId="0">
    <xmlCellPr id="1" xr6:uid="{D9991387-BB24-439E-BF2D-D07788EDD7B3}" uniqueName="P1081680">
      <xmlPr mapId="1" xpath="/TFI-IZD-POD/IPK-GFI-IZD-POD-E_1000981/P1081680" xmlDataType="decimal"/>
    </xmlCellPr>
  </singleXmlCell>
  <singleXmlCell id="933" xr6:uid="{2329D91D-38A1-4E19-B24E-E9625FBC1D9D}" r="Y10" connectionId="0">
    <xmlCellPr id="1" xr6:uid="{E9F21A63-F98C-49EF-BFC7-02770B7A3DF3}" uniqueName="P1081682">
      <xmlPr mapId="1" xpath="/TFI-IZD-POD/IPK-GFI-IZD-POD-E_1000981/P1081682" xmlDataType="decimal"/>
    </xmlCellPr>
  </singleXmlCell>
  <singleXmlCell id="934" xr6:uid="{B4606D85-35A1-4315-8529-265AB024C10F}" r="Z10" connectionId="0">
    <xmlCellPr id="1" xr6:uid="{C3CD9C85-17C3-449B-AEF6-B176B3B6FED2}" uniqueName="P1081684">
      <xmlPr mapId="1" xpath="/TFI-IZD-POD/IPK-GFI-IZD-POD-E_1000981/P1081684" xmlDataType="decimal"/>
    </xmlCellPr>
  </singleXmlCell>
  <singleXmlCell id="935" xr6:uid="{AC234B23-2761-4875-8CF2-F47B7443905F}" r="H11" connectionId="0">
    <xmlCellPr id="1" xr6:uid="{A44F4C20-A049-45E1-9501-9712623429B1}" uniqueName="P1078222">
      <xmlPr mapId="1" xpath="/TFI-IZD-POD/IPK-GFI-IZD-POD-E_1000981/P1078222" xmlDataType="decimal"/>
    </xmlCellPr>
  </singleXmlCell>
  <singleXmlCell id="936" xr6:uid="{0416EBB6-2174-4546-A604-620BC1400631}" r="I11" connectionId="0">
    <xmlCellPr id="1" xr6:uid="{BE0F38AD-E921-45E6-B988-D23E8DA22310}" uniqueName="P1078224">
      <xmlPr mapId="1" xpath="/TFI-IZD-POD/IPK-GFI-IZD-POD-E_1000981/P1078224" xmlDataType="decimal"/>
    </xmlCellPr>
  </singleXmlCell>
  <singleXmlCell id="937" xr6:uid="{90296A32-F704-4DE8-BF75-D8D09F184E8E}" r="J11" connectionId="0">
    <xmlCellPr id="1" xr6:uid="{616F29EA-72CE-45D9-BB8A-52E6CD3DEE29}" uniqueName="P1078226">
      <xmlPr mapId="1" xpath="/TFI-IZD-POD/IPK-GFI-IZD-POD-E_1000981/P1078226" xmlDataType="decimal"/>
    </xmlCellPr>
  </singleXmlCell>
  <singleXmlCell id="938" xr6:uid="{EB2DCAE8-E70D-4323-94DD-32379FD61527}" r="K11" connectionId="0">
    <xmlCellPr id="1" xr6:uid="{99ABCB81-F754-400A-BEBB-6506508668D2}" uniqueName="P1078229">
      <xmlPr mapId="1" xpath="/TFI-IZD-POD/IPK-GFI-IZD-POD-E_1000981/P1078229" xmlDataType="decimal"/>
    </xmlCellPr>
  </singleXmlCell>
  <singleXmlCell id="939" xr6:uid="{E76B4126-1FCC-490C-97F2-30A7CADD351D}" r="L11" connectionId="0">
    <xmlCellPr id="1" xr6:uid="{B0C57CFA-827A-47AE-A304-164E595663A1}" uniqueName="P1078231">
      <xmlPr mapId="1" xpath="/TFI-IZD-POD/IPK-GFI-IZD-POD-E_1000981/P1078231" xmlDataType="decimal"/>
    </xmlCellPr>
  </singleXmlCell>
  <singleXmlCell id="940" xr6:uid="{A0C3FF51-37F6-431C-99E2-89B4BC0F5A0B}" r="M11" connectionId="0">
    <xmlCellPr id="1" xr6:uid="{25FC453B-2F2F-47AB-98B8-B80D8D6194C9}" uniqueName="P1078233">
      <xmlPr mapId="1" xpath="/TFI-IZD-POD/IPK-GFI-IZD-POD-E_1000981/P1078233" xmlDataType="decimal"/>
    </xmlCellPr>
  </singleXmlCell>
  <singleXmlCell id="941" xr6:uid="{32D61EE7-AA7B-4BD1-80D3-061C1E13706D}" r="N11" connectionId="0">
    <xmlCellPr id="1" xr6:uid="{28035871-D898-4D5F-A21F-529C94641268}" uniqueName="P1078236">
      <xmlPr mapId="1" xpath="/TFI-IZD-POD/IPK-GFI-IZD-POD-E_1000981/P1078236" xmlDataType="decimal"/>
    </xmlCellPr>
  </singleXmlCell>
  <singleXmlCell id="942" xr6:uid="{7F86F970-E014-47D5-A4C7-D5FF5CE32F3C}" r="O11" connectionId="0">
    <xmlCellPr id="1" xr6:uid="{5E3B78B4-777C-4DD9-A224-A7DCD2EAF3BD}" uniqueName="P1078237">
      <xmlPr mapId="1" xpath="/TFI-IZD-POD/IPK-GFI-IZD-POD-E_1000981/P1078237" xmlDataType="decimal"/>
    </xmlCellPr>
  </singleXmlCell>
  <singleXmlCell id="943" xr6:uid="{A9821144-9391-44DE-BC65-DB9B1BED9B31}" r="P11" connectionId="0">
    <xmlCellPr id="1" xr6:uid="{4E7212FA-FB53-47B5-9209-C05796539FA5}" uniqueName="P1081543">
      <xmlPr mapId="1" xpath="/TFI-IZD-POD/IPK-GFI-IZD-POD-E_1000981/P1081543" xmlDataType="decimal"/>
    </xmlCellPr>
  </singleXmlCell>
  <singleXmlCell id="944" xr6:uid="{9C34F91F-2D99-4BDB-B2EB-FF9038CEE5EC}" r="Q11" connectionId="0">
    <xmlCellPr id="1" xr6:uid="{1DD65B24-55F4-4F53-9738-210BAB0E42E4}" uniqueName="P1081685">
      <xmlPr mapId="1" xpath="/TFI-IZD-POD/IPK-GFI-IZD-POD-E_1000981/P1081685" xmlDataType="decimal"/>
    </xmlCellPr>
  </singleXmlCell>
  <singleXmlCell id="945" xr6:uid="{5DB3E49C-C650-4D30-A4C4-2F8C6259FE00}" r="R11" connectionId="0">
    <xmlCellPr id="1" xr6:uid="{6008416A-72A9-4739-B799-F3F3E47469F4}" uniqueName="P1081686">
      <xmlPr mapId="1" xpath="/TFI-IZD-POD/IPK-GFI-IZD-POD-E_1000981/P1081686" xmlDataType="decimal"/>
    </xmlCellPr>
  </singleXmlCell>
  <singleXmlCell id="946" xr6:uid="{721AF9DF-6D65-4A7A-AE15-9F4B31FF06D4}" r="S11" connectionId="0">
    <xmlCellPr id="1" xr6:uid="{E590A6EF-6579-42A1-AB2C-7CE4C736C09B}" uniqueName="P1124782">
      <xmlPr mapId="1" xpath="/TFI-IZD-POD/IPK-GFI-IZD-POD-E_1000981/P1124782" xmlDataType="decimal"/>
    </xmlCellPr>
  </singleXmlCell>
  <singleXmlCell id="947" xr6:uid="{C5AFAF7F-C24E-4BB9-967A-1B1485DA9995}" r="T11" connectionId="0">
    <xmlCellPr id="1" xr6:uid="{27F2791A-A1B4-43E4-B450-ED953E85BC90}" uniqueName="P1124783">
      <xmlPr mapId="1" xpath="/TFI-IZD-POD/IPK-GFI-IZD-POD-E_1000981/P1124783" xmlDataType="decimal"/>
    </xmlCellPr>
  </singleXmlCell>
  <singleXmlCell id="948" xr6:uid="{38074D0A-5E25-404A-A99F-CB3F8BEFA3A6}" r="U11" connectionId="0">
    <xmlCellPr id="1" xr6:uid="{C8D2986F-122F-42DA-B9B0-8DFF7CEBBC04}" uniqueName="P1420850">
      <xmlPr mapId="1" xpath="/TFI-IZD-POD/IPK-GFI-IZD-POD-E_1000981/P1420850" xmlDataType="decimal"/>
    </xmlCellPr>
  </singleXmlCell>
  <singleXmlCell id="949" xr6:uid="{64C7108E-0127-458C-8F34-EB245A2CE131}" r="V11" connectionId="0">
    <xmlCellPr id="1" xr6:uid="{C4BAD5F4-F21A-4E46-8296-AF7A239E1E70}" uniqueName="P1081687">
      <xmlPr mapId="1" xpath="/TFI-IZD-POD/IPK-GFI-IZD-POD-E_1000981/P1081687" xmlDataType="decimal"/>
    </xmlCellPr>
  </singleXmlCell>
  <singleXmlCell id="950" xr6:uid="{6BB2A56B-318D-4E95-8E62-CF3ACE96FF18}" r="W11" connectionId="0">
    <xmlCellPr id="1" xr6:uid="{876A8462-2AF5-4C14-A1BB-0F160023044D}" uniqueName="P1081688">
      <xmlPr mapId="1" xpath="/TFI-IZD-POD/IPK-GFI-IZD-POD-E_1000981/P1081688" xmlDataType="decimal"/>
    </xmlCellPr>
  </singleXmlCell>
  <singleXmlCell id="951" xr6:uid="{41CB4FD0-58A6-4559-96F8-BB4BA3F76A08}" r="X11" connectionId="0">
    <xmlCellPr id="1" xr6:uid="{752F6DB5-5C97-425D-847D-0EAC1BF2A8D0}" uniqueName="P1081689">
      <xmlPr mapId="1" xpath="/TFI-IZD-POD/IPK-GFI-IZD-POD-E_1000981/P1081689" xmlDataType="decimal"/>
    </xmlCellPr>
  </singleXmlCell>
  <singleXmlCell id="952" xr6:uid="{0E42D2B2-A584-4853-9356-2BDAD2FF8431}" r="Y11" connectionId="0">
    <xmlCellPr id="1" xr6:uid="{DB96B711-4388-49EB-9962-4DE74A92EFBA}" uniqueName="P1081690">
      <xmlPr mapId="1" xpath="/TFI-IZD-POD/IPK-GFI-IZD-POD-E_1000981/P1081690" xmlDataType="decimal"/>
    </xmlCellPr>
  </singleXmlCell>
  <singleXmlCell id="953" xr6:uid="{5CFD002F-CFD1-4EC4-9013-4E4200B54206}" r="Z11" connectionId="0">
    <xmlCellPr id="1" xr6:uid="{7AA19AB6-A30E-4853-A98C-C0D43F879D5C}" uniqueName="P1081696">
      <xmlPr mapId="1" xpath="/TFI-IZD-POD/IPK-GFI-IZD-POD-E_1000981/P1081696" xmlDataType="decimal"/>
    </xmlCellPr>
  </singleXmlCell>
  <singleXmlCell id="954" xr6:uid="{80B84941-E2EE-4775-9728-1F205FA9803A}" r="H12" connectionId="0">
    <xmlCellPr id="1" xr6:uid="{A110C47B-E0EB-4F06-BF4E-15E56D91256E}" uniqueName="P1078238">
      <xmlPr mapId="1" xpath="/TFI-IZD-POD/IPK-GFI-IZD-POD-E_1000981/P1078238" xmlDataType="decimal"/>
    </xmlCellPr>
  </singleXmlCell>
  <singleXmlCell id="955" xr6:uid="{C35B8D7A-A851-434C-AC28-5F5382F34F08}" r="I12" connectionId="0">
    <xmlCellPr id="1" xr6:uid="{03F893CB-58E0-4830-8E67-534ADFD89B3A}" uniqueName="P1078239">
      <xmlPr mapId="1" xpath="/TFI-IZD-POD/IPK-GFI-IZD-POD-E_1000981/P1078239" xmlDataType="decimal"/>
    </xmlCellPr>
  </singleXmlCell>
  <singleXmlCell id="956" xr6:uid="{9687862F-50B2-4CE9-B7E7-8B0076857D92}" r="J12" connectionId="0">
    <xmlCellPr id="1" xr6:uid="{A124E519-9EFC-4AF5-8C43-5DD4EE8FD9D3}" uniqueName="P1078240">
      <xmlPr mapId="1" xpath="/TFI-IZD-POD/IPK-GFI-IZD-POD-E_1000981/P1078240" xmlDataType="decimal"/>
    </xmlCellPr>
  </singleXmlCell>
  <singleXmlCell id="957" xr6:uid="{818ECECB-A2DD-4983-83AA-350BD70000FF}" r="K12" connectionId="0">
    <xmlCellPr id="1" xr6:uid="{0D42914B-3FD6-41EB-A648-762F4A0C80E9}" uniqueName="P1078241">
      <xmlPr mapId="1" xpath="/TFI-IZD-POD/IPK-GFI-IZD-POD-E_1000981/P1078241" xmlDataType="decimal"/>
    </xmlCellPr>
  </singleXmlCell>
  <singleXmlCell id="958" xr6:uid="{837647EF-F111-4B0B-A6EC-849E7021B4D4}" r="L12" connectionId="0">
    <xmlCellPr id="1" xr6:uid="{AA90D256-8874-4376-AC55-DF9EA961F92E}" uniqueName="P1078242">
      <xmlPr mapId="1" xpath="/TFI-IZD-POD/IPK-GFI-IZD-POD-E_1000981/P1078242" xmlDataType="decimal"/>
    </xmlCellPr>
  </singleXmlCell>
  <singleXmlCell id="959" xr6:uid="{4FA6C5BE-425A-4F54-A28F-FC76EA32E673}" r="M12" connectionId="0">
    <xmlCellPr id="1" xr6:uid="{1384ACB4-4B2F-46EF-BB50-F0FEECE881A6}" uniqueName="P1078243">
      <xmlPr mapId="1" xpath="/TFI-IZD-POD/IPK-GFI-IZD-POD-E_1000981/P1078243" xmlDataType="decimal"/>
    </xmlCellPr>
  </singleXmlCell>
  <singleXmlCell id="960" xr6:uid="{A4391187-9413-4CE6-B8C3-C151FA17029B}" r="N12" connectionId="0">
    <xmlCellPr id="1" xr6:uid="{8575AB81-D9B5-4629-8505-30DCC79C05DB}" uniqueName="P1078946">
      <xmlPr mapId="1" xpath="/TFI-IZD-POD/IPK-GFI-IZD-POD-E_1000981/P1078946" xmlDataType="decimal"/>
    </xmlCellPr>
  </singleXmlCell>
  <singleXmlCell id="961" xr6:uid="{95D2088D-03A8-404A-84DF-EFB9AA5A3781}" r="O12" connectionId="0">
    <xmlCellPr id="1" xr6:uid="{A78545B3-056B-42D0-8873-AC5CF91A0B7B}" uniqueName="P1078947">
      <xmlPr mapId="1" xpath="/TFI-IZD-POD/IPK-GFI-IZD-POD-E_1000981/P1078947" xmlDataType="decimal"/>
    </xmlCellPr>
  </singleXmlCell>
  <singleXmlCell id="962" xr6:uid="{B9B6BF9A-C012-4CBF-A075-E74167201839}" r="P12" connectionId="0">
    <xmlCellPr id="1" xr6:uid="{A676460F-E128-42C3-A2B6-B8ACDCB6B3F8}" uniqueName="P1081544">
      <xmlPr mapId="1" xpath="/TFI-IZD-POD/IPK-GFI-IZD-POD-E_1000981/P1081544" xmlDataType="decimal"/>
    </xmlCellPr>
  </singleXmlCell>
  <singleXmlCell id="963" xr6:uid="{042AE8A6-79DB-462B-BEA7-93A96B7ED246}" r="Q12" connectionId="0">
    <xmlCellPr id="1" xr6:uid="{F1D3571B-0579-4282-9A13-04FA088B254C}" uniqueName="P1081697">
      <xmlPr mapId="1" xpath="/TFI-IZD-POD/IPK-GFI-IZD-POD-E_1000981/P1081697" xmlDataType="decimal"/>
    </xmlCellPr>
  </singleXmlCell>
  <singleXmlCell id="964" xr6:uid="{010EF71C-A2B6-4875-A9AA-684EFF981EF5}" r="R12" connectionId="0">
    <xmlCellPr id="1" xr6:uid="{8CBABF39-C7DB-4ADC-A6F7-A73C4A19DCF0}" uniqueName="P1081698">
      <xmlPr mapId="1" xpath="/TFI-IZD-POD/IPK-GFI-IZD-POD-E_1000981/P1081698" xmlDataType="decimal"/>
    </xmlCellPr>
  </singleXmlCell>
  <singleXmlCell id="965" xr6:uid="{CB492761-14A6-46CA-872D-9E89095E4BB7}" r="S12" connectionId="0">
    <xmlCellPr id="1" xr6:uid="{145D52E3-4E7C-4A13-B1E1-933B2D86AC94}" uniqueName="P1124784">
      <xmlPr mapId="1" xpath="/TFI-IZD-POD/IPK-GFI-IZD-POD-E_1000981/P1124784" xmlDataType="decimal"/>
    </xmlCellPr>
  </singleXmlCell>
  <singleXmlCell id="966" xr6:uid="{04F01BE4-C0A3-4A06-BF9B-91C74420C022}" r="T12" connectionId="0">
    <xmlCellPr id="1" xr6:uid="{8CEF1841-D99E-439C-A305-4E7FA360C02F}" uniqueName="P1124785">
      <xmlPr mapId="1" xpath="/TFI-IZD-POD/IPK-GFI-IZD-POD-E_1000981/P1124785" xmlDataType="decimal"/>
    </xmlCellPr>
  </singleXmlCell>
  <singleXmlCell id="967" xr6:uid="{48574EDB-8647-4E57-840F-DB95A9C20BD4}" r="U12" connectionId="0">
    <xmlCellPr id="1" xr6:uid="{CFADD6E7-017E-4207-9392-AFBC8B940E1D}" uniqueName="P1420851">
      <xmlPr mapId="1" xpath="/TFI-IZD-POD/IPK-GFI-IZD-POD-E_1000981/P1420851" xmlDataType="decimal"/>
    </xmlCellPr>
  </singleXmlCell>
  <singleXmlCell id="968" xr6:uid="{27327209-1186-49FA-B545-C01AF60BEF4C}" r="V12" connectionId="0">
    <xmlCellPr id="1" xr6:uid="{372E6220-4F81-4A73-A1D8-C711D99EF569}" uniqueName="P1081699">
      <xmlPr mapId="1" xpath="/TFI-IZD-POD/IPK-GFI-IZD-POD-E_1000981/P1081699" xmlDataType="decimal"/>
    </xmlCellPr>
  </singleXmlCell>
  <singleXmlCell id="969" xr6:uid="{AA3639E2-A060-4149-9F0B-2E162209130B}" r="W12" connectionId="0">
    <xmlCellPr id="1" xr6:uid="{056C30CB-4D0C-4F0A-B6EA-8EF731540052}" uniqueName="P1081700">
      <xmlPr mapId="1" xpath="/TFI-IZD-POD/IPK-GFI-IZD-POD-E_1000981/P1081700" xmlDataType="decimal"/>
    </xmlCellPr>
  </singleXmlCell>
  <singleXmlCell id="970" xr6:uid="{E29EC81D-956B-48D5-A99A-2248FE463D18}" r="X12" connectionId="0">
    <xmlCellPr id="1" xr6:uid="{4F66B71A-D8D5-48EF-ADFE-5757022C71D9}" uniqueName="P1081701">
      <xmlPr mapId="1" xpath="/TFI-IZD-POD/IPK-GFI-IZD-POD-E_1000981/P1081701" xmlDataType="decimal"/>
    </xmlCellPr>
  </singleXmlCell>
  <singleXmlCell id="971" xr6:uid="{DEE8F5E6-4107-42C9-A705-700FF1C24329}" r="Y12" connectionId="0">
    <xmlCellPr id="1" xr6:uid="{C55CDBCD-A06B-464D-97F8-215F35C6DA93}" uniqueName="P1081702">
      <xmlPr mapId="1" xpath="/TFI-IZD-POD/IPK-GFI-IZD-POD-E_1000981/P1081702" xmlDataType="decimal"/>
    </xmlCellPr>
  </singleXmlCell>
  <singleXmlCell id="972" xr6:uid="{E75BA89C-BE89-4DF8-A61B-045725B28E42}" r="Z12" connectionId="0">
    <xmlCellPr id="1" xr6:uid="{F1DC506A-E217-423C-8643-F0FD89D3E1D0}" uniqueName="P1081703">
      <xmlPr mapId="1" xpath="/TFI-IZD-POD/IPK-GFI-IZD-POD-E_1000981/P1081703" xmlDataType="decimal"/>
    </xmlCellPr>
  </singleXmlCell>
  <singleXmlCell id="973" xr6:uid="{D554008B-D974-425A-8994-6BC622386CD0}" r="H13" connectionId="0">
    <xmlCellPr id="1" xr6:uid="{58815C02-2FE9-4128-B82A-46340A9BF187}" uniqueName="P1078948">
      <xmlPr mapId="1" xpath="/TFI-IZD-POD/IPK-GFI-IZD-POD-E_1000981/P1078948" xmlDataType="decimal"/>
    </xmlCellPr>
  </singleXmlCell>
  <singleXmlCell id="974" xr6:uid="{9EDE9B82-9473-42C2-AE48-55C21F68E476}" r="I13" connectionId="0">
    <xmlCellPr id="1" xr6:uid="{47308C77-4AD7-4E44-A191-BF2F32E63D9F}" uniqueName="P1078949">
      <xmlPr mapId="1" xpath="/TFI-IZD-POD/IPK-GFI-IZD-POD-E_1000981/P1078949" xmlDataType="decimal"/>
    </xmlCellPr>
  </singleXmlCell>
  <singleXmlCell id="975" xr6:uid="{D3017CEB-BB69-4FF0-92A3-FA20C320C1BA}" r="J13" connectionId="0">
    <xmlCellPr id="1" xr6:uid="{215D7BE3-A414-4636-8592-F82633ADA78D}" uniqueName="P1079430">
      <xmlPr mapId="1" xpath="/TFI-IZD-POD/IPK-GFI-IZD-POD-E_1000981/P1079430" xmlDataType="decimal"/>
    </xmlCellPr>
  </singleXmlCell>
  <singleXmlCell id="976" xr6:uid="{E6598642-4356-441C-82A9-5E74978A9F4B}" r="K13" connectionId="0">
    <xmlCellPr id="1" xr6:uid="{FA51879A-517E-4C00-B0CF-769734BBD232}" uniqueName="P1079851">
      <xmlPr mapId="1" xpath="/TFI-IZD-POD/IPK-GFI-IZD-POD-E_1000981/P1079851" xmlDataType="decimal"/>
    </xmlCellPr>
  </singleXmlCell>
  <singleXmlCell id="977" xr6:uid="{6654AB17-DC9F-428D-83A2-3E4E2C763A71}" r="L13" connectionId="0">
    <xmlCellPr id="1" xr6:uid="{2261B090-2DAD-4C54-B340-5E8482BB2405}" uniqueName="P1079852">
      <xmlPr mapId="1" xpath="/TFI-IZD-POD/IPK-GFI-IZD-POD-E_1000981/P1079852" xmlDataType="decimal"/>
    </xmlCellPr>
  </singleXmlCell>
  <singleXmlCell id="978" xr6:uid="{CD4C8F2D-47A3-485E-A88F-BDD8D7C21912}" r="M13" connectionId="0">
    <xmlCellPr id="1" xr6:uid="{93CCC136-BEB2-4F35-AC30-F4ECB6A8997C}" uniqueName="P1079853">
      <xmlPr mapId="1" xpath="/TFI-IZD-POD/IPK-GFI-IZD-POD-E_1000981/P1079853" xmlDataType="decimal"/>
    </xmlCellPr>
  </singleXmlCell>
  <singleXmlCell id="979" xr6:uid="{948A25E8-23E0-49E0-87AD-4B7B283D1526}" r="N13" connectionId="0">
    <xmlCellPr id="1" xr6:uid="{75C94FB7-5F65-497D-B965-10BB89E4E972}" uniqueName="P1079854">
      <xmlPr mapId="1" xpath="/TFI-IZD-POD/IPK-GFI-IZD-POD-E_1000981/P1079854" xmlDataType="decimal"/>
    </xmlCellPr>
  </singleXmlCell>
  <singleXmlCell id="980" xr6:uid="{3CB01C70-79A3-4786-85F1-5ACADBFA00F8}" r="O13" connectionId="0">
    <xmlCellPr id="1" xr6:uid="{3089C7F9-837F-445B-9FEA-3ED74E35E697}" uniqueName="P1079855">
      <xmlPr mapId="1" xpath="/TFI-IZD-POD/IPK-GFI-IZD-POD-E_1000981/P1079855" xmlDataType="decimal"/>
    </xmlCellPr>
  </singleXmlCell>
  <singleXmlCell id="981" xr6:uid="{5939B71D-8AD0-4523-8141-0C6F2FD648C5}" r="P13" connectionId="0">
    <xmlCellPr id="1" xr6:uid="{E9AD68D2-8E0B-4EC2-B809-31BAFB4B02FB}" uniqueName="P1081545">
      <xmlPr mapId="1" xpath="/TFI-IZD-POD/IPK-GFI-IZD-POD-E_1000981/P1081545" xmlDataType="decimal"/>
    </xmlCellPr>
  </singleXmlCell>
  <singleXmlCell id="982" xr6:uid="{F7A62B33-C1EA-42E0-B117-8A541FF8B34F}" r="Q13" connectionId="0">
    <xmlCellPr id="1" xr6:uid="{832C4C99-07B6-4AC3-826F-3BF1C745ADD0}" uniqueName="P1081704">
      <xmlPr mapId="1" xpath="/TFI-IZD-POD/IPK-GFI-IZD-POD-E_1000981/P1081704" xmlDataType="decimal"/>
    </xmlCellPr>
  </singleXmlCell>
  <singleXmlCell id="983" xr6:uid="{C72FA129-9694-4852-902B-09BB1633DEC9}" r="R13" connectionId="0">
    <xmlCellPr id="1" xr6:uid="{F280E834-C07D-4B32-97FF-4C167A6DF5BF}" uniqueName="P1081705">
      <xmlPr mapId="1" xpath="/TFI-IZD-POD/IPK-GFI-IZD-POD-E_1000981/P1081705" xmlDataType="decimal"/>
    </xmlCellPr>
  </singleXmlCell>
  <singleXmlCell id="984" xr6:uid="{C0E2B3CF-D0DE-414D-91B6-FA97858874C9}" r="S13" connectionId="0">
    <xmlCellPr id="1" xr6:uid="{80800439-9A0E-4266-BE49-5D1787C064F8}" uniqueName="P1124786">
      <xmlPr mapId="1" xpath="/TFI-IZD-POD/IPK-GFI-IZD-POD-E_1000981/P1124786" xmlDataType="decimal"/>
    </xmlCellPr>
  </singleXmlCell>
  <singleXmlCell id="985" xr6:uid="{A997F0BC-98A4-4DE8-A983-012923EB0BA1}" r="T13" connectionId="0">
    <xmlCellPr id="1" xr6:uid="{2D499755-B35F-4AAB-B06E-0CE176694F1E}" uniqueName="P1124787">
      <xmlPr mapId="1" xpath="/TFI-IZD-POD/IPK-GFI-IZD-POD-E_1000981/P1124787" xmlDataType="decimal"/>
    </xmlCellPr>
  </singleXmlCell>
  <singleXmlCell id="986" xr6:uid="{E24A3AB3-931A-4485-A5BF-8577D23FD2B3}" r="U13" connectionId="0">
    <xmlCellPr id="1" xr6:uid="{B0B3EE6E-9697-4E4F-84A5-D71D80A7BD11}" uniqueName="P1420852">
      <xmlPr mapId="1" xpath="/TFI-IZD-POD/IPK-GFI-IZD-POD-E_1000981/P1420852" xmlDataType="decimal"/>
    </xmlCellPr>
  </singleXmlCell>
  <singleXmlCell id="987" xr6:uid="{5D098C52-447E-4617-9864-49114E7201DE}" r="V13" connectionId="0">
    <xmlCellPr id="1" xr6:uid="{9DA60617-5932-4C1A-833A-28B2500327DF}" uniqueName="P1081706">
      <xmlPr mapId="1" xpath="/TFI-IZD-POD/IPK-GFI-IZD-POD-E_1000981/P1081706" xmlDataType="decimal"/>
    </xmlCellPr>
  </singleXmlCell>
  <singleXmlCell id="988" xr6:uid="{3CD754A6-88E6-4A1D-8855-A3525278BD8F}" r="W13" connectionId="0">
    <xmlCellPr id="1" xr6:uid="{3458A34B-46E2-4B35-84C4-EAB1551120E4}" uniqueName="P1081707">
      <xmlPr mapId="1" xpath="/TFI-IZD-POD/IPK-GFI-IZD-POD-E_1000981/P1081707" xmlDataType="decimal"/>
    </xmlCellPr>
  </singleXmlCell>
  <singleXmlCell id="989" xr6:uid="{E4BE6255-B4B0-477E-9820-292166382C27}" r="X13" connectionId="0">
    <xmlCellPr id="1" xr6:uid="{14CB7D4A-4FE3-45C8-8C77-0D3829994B98}" uniqueName="P1081708">
      <xmlPr mapId="1" xpath="/TFI-IZD-POD/IPK-GFI-IZD-POD-E_1000981/P1081708" xmlDataType="decimal"/>
    </xmlCellPr>
  </singleXmlCell>
  <singleXmlCell id="990" xr6:uid="{C1616ECD-6A1C-427A-A063-986F9B4E8241}" r="Y13" connectionId="0">
    <xmlCellPr id="1" xr6:uid="{39E595DD-1F5C-4493-89FC-00BDED843ED9}" uniqueName="P1081709">
      <xmlPr mapId="1" xpath="/TFI-IZD-POD/IPK-GFI-IZD-POD-E_1000981/P1081709" xmlDataType="decimal"/>
    </xmlCellPr>
  </singleXmlCell>
  <singleXmlCell id="991" xr6:uid="{4EF1B621-3F56-4FBE-8EAB-7095A54E1C5C}" r="Z13" connectionId="0">
    <xmlCellPr id="1" xr6:uid="{3C7C0A2E-28E3-4CAB-8E66-9F96337EE4B2}" uniqueName="P1081710">
      <xmlPr mapId="1" xpath="/TFI-IZD-POD/IPK-GFI-IZD-POD-E_1000981/P1081710" xmlDataType="decimal"/>
    </xmlCellPr>
  </singleXmlCell>
  <singleXmlCell id="992" xr6:uid="{90F8CE5A-0140-4F8C-94AA-D8123E71EDA6}" r="H14" connectionId="0">
    <xmlCellPr id="1" xr6:uid="{CB59B2DB-C288-4C89-A80F-00C43EC3244F}" uniqueName="P1079856">
      <xmlPr mapId="1" xpath="/TFI-IZD-POD/IPK-GFI-IZD-POD-E_1000981/P1079856" xmlDataType="decimal"/>
    </xmlCellPr>
  </singleXmlCell>
  <singleXmlCell id="993" xr6:uid="{940E4C12-6326-41D4-A71A-3837E19FFC80}" r="I14" connectionId="0">
    <xmlCellPr id="1" xr6:uid="{6C7E71B8-7633-47C7-9882-E12664954FE2}" uniqueName="P1079857">
      <xmlPr mapId="1" xpath="/TFI-IZD-POD/IPK-GFI-IZD-POD-E_1000981/P1079857" xmlDataType="decimal"/>
    </xmlCellPr>
  </singleXmlCell>
  <singleXmlCell id="994" xr6:uid="{5728F721-4BC8-4481-9286-9EC84CB3550B}" r="J14" connectionId="0">
    <xmlCellPr id="1" xr6:uid="{2A54589C-0557-4C53-90F7-6D1025D7C3DC}" uniqueName="P1079858">
      <xmlPr mapId="1" xpath="/TFI-IZD-POD/IPK-GFI-IZD-POD-E_1000981/P1079858" xmlDataType="decimal"/>
    </xmlCellPr>
  </singleXmlCell>
  <singleXmlCell id="995" xr6:uid="{F287FF8D-F823-4FB6-B0F6-3F5F5CF90903}" r="K14" connectionId="0">
    <xmlCellPr id="1" xr6:uid="{C4A8622F-3283-4D75-976C-7A51745EA24F}" uniqueName="P1079859">
      <xmlPr mapId="1" xpath="/TFI-IZD-POD/IPK-GFI-IZD-POD-E_1000981/P1079859" xmlDataType="decimal"/>
    </xmlCellPr>
  </singleXmlCell>
  <singleXmlCell id="996" xr6:uid="{B70ED2B2-248F-4543-984E-C70EC765F206}" r="L14" connectionId="0">
    <xmlCellPr id="1" xr6:uid="{F5C3AA06-9FCE-4EBD-BA1E-59FB39B13142}" uniqueName="P1079860">
      <xmlPr mapId="1" xpath="/TFI-IZD-POD/IPK-GFI-IZD-POD-E_1000981/P1079860" xmlDataType="decimal"/>
    </xmlCellPr>
  </singleXmlCell>
  <singleXmlCell id="997" xr6:uid="{68667790-E3F6-4794-975F-62D7ED0FE238}" r="M14" connectionId="0">
    <xmlCellPr id="1" xr6:uid="{EDF8FCE9-CF46-4BAC-96A3-344250DD6593}" uniqueName="P1079861">
      <xmlPr mapId="1" xpath="/TFI-IZD-POD/IPK-GFI-IZD-POD-E_1000981/P1079861" xmlDataType="decimal"/>
    </xmlCellPr>
  </singleXmlCell>
  <singleXmlCell id="998" xr6:uid="{1A80B0BD-B460-4A36-94FE-72E7B09CE7B4}" r="N14" connectionId="0">
    <xmlCellPr id="1" xr6:uid="{BDD58808-101F-4EDF-A622-7C5175AA63B2}" uniqueName="P1079862">
      <xmlPr mapId="1" xpath="/TFI-IZD-POD/IPK-GFI-IZD-POD-E_1000981/P1079862" xmlDataType="decimal"/>
    </xmlCellPr>
  </singleXmlCell>
  <singleXmlCell id="999" xr6:uid="{AE4B700C-80EB-49A2-A26D-5A6C6F31B8CC}" r="O14" connectionId="0">
    <xmlCellPr id="1" xr6:uid="{EC9FE728-3F98-487E-A12A-1C6D3CDBD8FC}" uniqueName="P1079863">
      <xmlPr mapId="1" xpath="/TFI-IZD-POD/IPK-GFI-IZD-POD-E_1000981/P1079863" xmlDataType="decimal"/>
    </xmlCellPr>
  </singleXmlCell>
  <singleXmlCell id="1000" xr6:uid="{CD1CA44A-55A7-4D3F-89F0-FB5E6E0AC3E1}" r="P14" connectionId="0">
    <xmlCellPr id="1" xr6:uid="{223E488B-6B4B-47F2-91D9-46E72BEE279D}" uniqueName="P1081711">
      <xmlPr mapId="1" xpath="/TFI-IZD-POD/IPK-GFI-IZD-POD-E_1000981/P1081711" xmlDataType="decimal"/>
    </xmlCellPr>
  </singleXmlCell>
  <singleXmlCell id="1001" xr6:uid="{F3BC67DC-4740-47CF-AEA0-ABC878A15535}" r="Q14" connectionId="0">
    <xmlCellPr id="1" xr6:uid="{0E5D35B2-3E95-4C4A-AAB0-15604F7AB4A9}" uniqueName="P1081712">
      <xmlPr mapId="1" xpath="/TFI-IZD-POD/IPK-GFI-IZD-POD-E_1000981/P1081712" xmlDataType="decimal"/>
    </xmlCellPr>
  </singleXmlCell>
  <singleXmlCell id="1002" xr6:uid="{84A3BE78-8B3F-4B9C-8B48-04DB2503B2DB}" r="R14" connectionId="0">
    <xmlCellPr id="1" xr6:uid="{5CC68C52-7086-4F30-BC9E-1453911B317E}" uniqueName="P1081713">
      <xmlPr mapId="1" xpath="/TFI-IZD-POD/IPK-GFI-IZD-POD-E_1000981/P1081713" xmlDataType="decimal"/>
    </xmlCellPr>
  </singleXmlCell>
  <singleXmlCell id="1003" xr6:uid="{2E3CB366-9406-4234-92FD-4328CA3E10E8}" r="S14" connectionId="0">
    <xmlCellPr id="1" xr6:uid="{3B25A8F7-18F8-4ED3-8263-840FE8A13C83}" uniqueName="P1124788">
      <xmlPr mapId="1" xpath="/TFI-IZD-POD/IPK-GFI-IZD-POD-E_1000981/P1124788" xmlDataType="decimal"/>
    </xmlCellPr>
  </singleXmlCell>
  <singleXmlCell id="1004" xr6:uid="{E3AD3CD0-3253-44B2-B12D-528FDCE9D18E}" r="T14" connectionId="0">
    <xmlCellPr id="1" xr6:uid="{8195C434-4937-4390-A3E1-2B7036053DA8}" uniqueName="P1124789">
      <xmlPr mapId="1" xpath="/TFI-IZD-POD/IPK-GFI-IZD-POD-E_1000981/P1124789" xmlDataType="decimal"/>
    </xmlCellPr>
  </singleXmlCell>
  <singleXmlCell id="1005" xr6:uid="{3D57F0CC-E1E1-413C-B300-E255584AB465}" r="U14" connectionId="0">
    <xmlCellPr id="1" xr6:uid="{941B85F8-5E72-4E72-AEE2-143DFE182D55}" uniqueName="P1420853">
      <xmlPr mapId="1" xpath="/TFI-IZD-POD/IPK-GFI-IZD-POD-E_1000981/P1420853" xmlDataType="decimal"/>
    </xmlCellPr>
  </singleXmlCell>
  <singleXmlCell id="1006" xr6:uid="{71A9AB8F-7A5B-401E-A251-2A88D03E65A3}" r="V14" connectionId="0">
    <xmlCellPr id="1" xr6:uid="{E07E2A2E-8378-4CB1-94CA-1FE1A706D934}" uniqueName="P1081714">
      <xmlPr mapId="1" xpath="/TFI-IZD-POD/IPK-GFI-IZD-POD-E_1000981/P1081714" xmlDataType="decimal"/>
    </xmlCellPr>
  </singleXmlCell>
  <singleXmlCell id="1007" xr6:uid="{2E242BB9-A48B-4422-926E-46E6719C1FFA}" r="W14" connectionId="0">
    <xmlCellPr id="1" xr6:uid="{C595CFEC-EA85-414D-A6FD-6EEC82E26384}" uniqueName="P1081715">
      <xmlPr mapId="1" xpath="/TFI-IZD-POD/IPK-GFI-IZD-POD-E_1000981/P1081715" xmlDataType="decimal"/>
    </xmlCellPr>
  </singleXmlCell>
  <singleXmlCell id="1008" xr6:uid="{7B908106-BF38-4CFC-A623-46FD26F0E0C9}" r="X14" connectionId="0">
    <xmlCellPr id="1" xr6:uid="{F57D97C2-11C4-44A1-9DEB-7EAF4F7C2B80}" uniqueName="P1081716">
      <xmlPr mapId="1" xpath="/TFI-IZD-POD/IPK-GFI-IZD-POD-E_1000981/P1081716" xmlDataType="decimal"/>
    </xmlCellPr>
  </singleXmlCell>
  <singleXmlCell id="1009" xr6:uid="{8146CE02-2AA0-48C5-B5DE-DBFC5CFC4244}" r="Y14" connectionId="0">
    <xmlCellPr id="1" xr6:uid="{0E6ABD7F-C524-4469-B34F-7DA62D7A5813}" uniqueName="P1081717">
      <xmlPr mapId="1" xpath="/TFI-IZD-POD/IPK-GFI-IZD-POD-E_1000981/P1081717" xmlDataType="decimal"/>
    </xmlCellPr>
  </singleXmlCell>
  <singleXmlCell id="1010" xr6:uid="{F24DB0D6-0F9C-4BB3-B420-2392EE257EBF}" r="Z14" connectionId="0">
    <xmlCellPr id="1" xr6:uid="{B790C6ED-02D5-4363-83E1-78E1849A6BC6}" uniqueName="P1081718">
      <xmlPr mapId="1" xpath="/TFI-IZD-POD/IPK-GFI-IZD-POD-E_1000981/P1081718" xmlDataType="decimal"/>
    </xmlCellPr>
  </singleXmlCell>
  <singleXmlCell id="1011" xr6:uid="{9D69E6EF-0EE8-4E23-B43D-0E555EBE8FC5}" r="H15" connectionId="0">
    <xmlCellPr id="1" xr6:uid="{EE16A36E-A9A2-4FFB-ACE2-44F081F696BC}" uniqueName="P1079864">
      <xmlPr mapId="1" xpath="/TFI-IZD-POD/IPK-GFI-IZD-POD-E_1000981/P1079864" xmlDataType="decimal"/>
    </xmlCellPr>
  </singleXmlCell>
  <singleXmlCell id="1012" xr6:uid="{C1C19ED3-655C-45A2-AD5E-9FE1A855294D}" r="I15" connectionId="0">
    <xmlCellPr id="1" xr6:uid="{7B71C1AE-8EA6-4C18-B44C-6BFA649FD7CB}" uniqueName="P1079865">
      <xmlPr mapId="1" xpath="/TFI-IZD-POD/IPK-GFI-IZD-POD-E_1000981/P1079865" xmlDataType="decimal"/>
    </xmlCellPr>
  </singleXmlCell>
  <singleXmlCell id="1013" xr6:uid="{85FF6AD7-4E10-4E72-A63D-A23856B4793A}" r="J15" connectionId="0">
    <xmlCellPr id="1" xr6:uid="{62A7B4C4-1E2F-40FE-8F3E-4CD63A32A777}" uniqueName="P1079866">
      <xmlPr mapId="1" xpath="/TFI-IZD-POD/IPK-GFI-IZD-POD-E_1000981/P1079866" xmlDataType="decimal"/>
    </xmlCellPr>
  </singleXmlCell>
  <singleXmlCell id="1014" xr6:uid="{259E8322-092D-4649-A88A-BB32967B5F05}" r="K15" connectionId="0">
    <xmlCellPr id="1" xr6:uid="{BA0C6813-C843-498F-B94A-3E6BE5DE4E7B}" uniqueName="P1079867">
      <xmlPr mapId="1" xpath="/TFI-IZD-POD/IPK-GFI-IZD-POD-E_1000981/P1079867" xmlDataType="decimal"/>
    </xmlCellPr>
  </singleXmlCell>
  <singleXmlCell id="1015" xr6:uid="{D587AF70-E8EA-4D6D-9E8C-F995E0F4F280}" r="L15" connectionId="0">
    <xmlCellPr id="1" xr6:uid="{30A4B106-52B5-40D1-A9BE-70E430E6E467}" uniqueName="P1079868">
      <xmlPr mapId="1" xpath="/TFI-IZD-POD/IPK-GFI-IZD-POD-E_1000981/P1079868" xmlDataType="decimal"/>
    </xmlCellPr>
  </singleXmlCell>
  <singleXmlCell id="1016" xr6:uid="{2E1D9405-B861-43E0-83E2-03DC99706AE0}" r="M15" connectionId="0">
    <xmlCellPr id="1" xr6:uid="{4422F5BE-43FA-4326-9E2D-80F19A2E9088}" uniqueName="P1079869">
      <xmlPr mapId="1" xpath="/TFI-IZD-POD/IPK-GFI-IZD-POD-E_1000981/P1079869" xmlDataType="decimal"/>
    </xmlCellPr>
  </singleXmlCell>
  <singleXmlCell id="1017" xr6:uid="{600E0D57-89FB-4FBA-B04C-EE9D512953C1}" r="N15" connectionId="0">
    <xmlCellPr id="1" xr6:uid="{5D5BF215-C766-4546-AC2B-5BFAE6D4F305}" uniqueName="P1079870">
      <xmlPr mapId="1" xpath="/TFI-IZD-POD/IPK-GFI-IZD-POD-E_1000981/P1079870" xmlDataType="decimal"/>
    </xmlCellPr>
  </singleXmlCell>
  <singleXmlCell id="1018" xr6:uid="{8415313F-079B-4182-A4E7-806362C5C31E}" r="O15" connectionId="0">
    <xmlCellPr id="1" xr6:uid="{0BE461D6-9CBC-493E-8F9B-2F4AFE9D5F71}" uniqueName="P1079871">
      <xmlPr mapId="1" xpath="/TFI-IZD-POD/IPK-GFI-IZD-POD-E_1000981/P1079871" xmlDataType="decimal"/>
    </xmlCellPr>
  </singleXmlCell>
  <singleXmlCell id="1019" xr6:uid="{227F04E8-1976-4CE7-8BAE-D7FB1C29373C}" r="P15" connectionId="0">
    <xmlCellPr id="1" xr6:uid="{4C75B60D-48AC-4E2C-AF30-E1F070F91147}" uniqueName="P1081874">
      <xmlPr mapId="1" xpath="/TFI-IZD-POD/IPK-GFI-IZD-POD-E_1000981/P1081874" xmlDataType="decimal"/>
    </xmlCellPr>
  </singleXmlCell>
  <singleXmlCell id="1020" xr6:uid="{39E95E86-4E91-4BCA-A62C-018C06029EE6}" r="Q15" connectionId="0">
    <xmlCellPr id="1" xr6:uid="{B9DCA196-6FC2-48B3-B6B8-8A4F58AB8CCA}" uniqueName="P1081877">
      <xmlPr mapId="1" xpath="/TFI-IZD-POD/IPK-GFI-IZD-POD-E_1000981/P1081877" xmlDataType="decimal"/>
    </xmlCellPr>
  </singleXmlCell>
  <singleXmlCell id="1021" xr6:uid="{4883D758-6C50-4300-9AFB-1EC21916EBFF}" r="R15" connectionId="0">
    <xmlCellPr id="1" xr6:uid="{A41179FE-7E51-4E93-B761-0BF0EE7F1044}" uniqueName="P1081880">
      <xmlPr mapId="1" xpath="/TFI-IZD-POD/IPK-GFI-IZD-POD-E_1000981/P1081880" xmlDataType="decimal"/>
    </xmlCellPr>
  </singleXmlCell>
  <singleXmlCell id="1022" xr6:uid="{3F785A13-BA0A-4030-A12D-9B0153665226}" r="S15" connectionId="0">
    <xmlCellPr id="1" xr6:uid="{D82C5334-EA4C-421D-B5CD-28465E049796}" uniqueName="P1124790">
      <xmlPr mapId="1" xpath="/TFI-IZD-POD/IPK-GFI-IZD-POD-E_1000981/P1124790" xmlDataType="decimal"/>
    </xmlCellPr>
  </singleXmlCell>
  <singleXmlCell id="1023" xr6:uid="{B9326B6F-9CF3-4D8A-AED8-435A4E6948EF}" r="T15" connectionId="0">
    <xmlCellPr id="1" xr6:uid="{1E89B47F-8E78-4C1C-B459-1CD5487EBE09}" uniqueName="P1124791">
      <xmlPr mapId="1" xpath="/TFI-IZD-POD/IPK-GFI-IZD-POD-E_1000981/P1124791" xmlDataType="decimal"/>
    </xmlCellPr>
  </singleXmlCell>
  <singleXmlCell id="1024" xr6:uid="{46F5A6E3-8976-489C-9FDF-4C69342E7877}" r="U15" connectionId="0">
    <xmlCellPr id="1" xr6:uid="{E6BD069D-D645-4021-B975-C1417910B980}" uniqueName="P1420854">
      <xmlPr mapId="1" xpath="/TFI-IZD-POD/IPK-GFI-IZD-POD-E_1000981/P1420854" xmlDataType="decimal"/>
    </xmlCellPr>
  </singleXmlCell>
  <singleXmlCell id="1025" xr6:uid="{8044B007-434B-4628-BCA1-B2D6D5F832EA}" r="V15" connectionId="0">
    <xmlCellPr id="1" xr6:uid="{81E3BEED-DD2D-402F-8CC1-98282892B586}" uniqueName="P1081882">
      <xmlPr mapId="1" xpath="/TFI-IZD-POD/IPK-GFI-IZD-POD-E_1000981/P1081882" xmlDataType="decimal"/>
    </xmlCellPr>
  </singleXmlCell>
  <singleXmlCell id="1026" xr6:uid="{09521675-5BB8-440D-B901-13C89505C7D6}" r="W15" connectionId="0">
    <xmlCellPr id="1" xr6:uid="{77211986-CA5A-45BA-8F99-7E9F5D9C7A90}" uniqueName="P1081888">
      <xmlPr mapId="1" xpath="/TFI-IZD-POD/IPK-GFI-IZD-POD-E_1000981/P1081888" xmlDataType="decimal"/>
    </xmlCellPr>
  </singleXmlCell>
  <singleXmlCell id="1027" xr6:uid="{82540FE5-8245-4E0D-99EF-FA3E919AD243}" r="X15" connectionId="0">
    <xmlCellPr id="1" xr6:uid="{A836693B-3EFE-4A10-9A84-54BA20C64877}" uniqueName="P1081891">
      <xmlPr mapId="1" xpath="/TFI-IZD-POD/IPK-GFI-IZD-POD-E_1000981/P1081891" xmlDataType="decimal"/>
    </xmlCellPr>
  </singleXmlCell>
  <singleXmlCell id="1028" xr6:uid="{32CD8C84-A902-4579-8978-22B9029F799A}" r="Y15" connectionId="0">
    <xmlCellPr id="1" xr6:uid="{B11CB65D-4005-4AF7-B5D7-4DF56B3CE5D2}" uniqueName="P1081893">
      <xmlPr mapId="1" xpath="/TFI-IZD-POD/IPK-GFI-IZD-POD-E_1000981/P1081893" xmlDataType="decimal"/>
    </xmlCellPr>
  </singleXmlCell>
  <singleXmlCell id="1029" xr6:uid="{37D71854-7AB1-4415-A0BC-67F41126F214}" r="Z15" connectionId="0">
    <xmlCellPr id="1" xr6:uid="{625E372E-864A-4D73-A04A-8B01A87A8727}" uniqueName="P1081895">
      <xmlPr mapId="1" xpath="/TFI-IZD-POD/IPK-GFI-IZD-POD-E_1000981/P1081895" xmlDataType="decimal"/>
    </xmlCellPr>
  </singleXmlCell>
  <singleXmlCell id="1030" xr6:uid="{F2561750-4404-428E-BD2A-D8EC00903BD2}" r="H16" connectionId="0">
    <xmlCellPr id="1" xr6:uid="{923AFFA3-5CE8-4311-B8C9-01448C71B404}" uniqueName="P1079872">
      <xmlPr mapId="1" xpath="/TFI-IZD-POD/IPK-GFI-IZD-POD-E_1000981/P1079872" xmlDataType="decimal"/>
    </xmlCellPr>
  </singleXmlCell>
  <singleXmlCell id="1031" xr6:uid="{71B2F4FD-41A0-4A9D-A913-7E44B3B80459}" r="I16" connectionId="0">
    <xmlCellPr id="1" xr6:uid="{98E94C33-9200-472D-91E7-722A3D6B4760}" uniqueName="P1079873">
      <xmlPr mapId="1" xpath="/TFI-IZD-POD/IPK-GFI-IZD-POD-E_1000981/P1079873" xmlDataType="decimal"/>
    </xmlCellPr>
  </singleXmlCell>
  <singleXmlCell id="1032" xr6:uid="{CDFD1658-AFF0-4DBD-AE0A-11561179C56A}" r="J16" connectionId="0">
    <xmlCellPr id="1" xr6:uid="{9B96E953-64FF-4C2B-A057-F8C627E5D5EE}" uniqueName="P1079874">
      <xmlPr mapId="1" xpath="/TFI-IZD-POD/IPK-GFI-IZD-POD-E_1000981/P1079874" xmlDataType="decimal"/>
    </xmlCellPr>
  </singleXmlCell>
  <singleXmlCell id="1033" xr6:uid="{028849E0-C087-483F-A57C-7C155B0D7396}" r="K16" connectionId="0">
    <xmlCellPr id="1" xr6:uid="{155D22C1-84D0-4B47-B4B0-DA0CE1A2FF34}" uniqueName="P1079875">
      <xmlPr mapId="1" xpath="/TFI-IZD-POD/IPK-GFI-IZD-POD-E_1000981/P1079875" xmlDataType="decimal"/>
    </xmlCellPr>
  </singleXmlCell>
  <singleXmlCell id="1034" xr6:uid="{A4412897-10C1-44B1-BB7A-793A7922CB12}" r="L16" connectionId="0">
    <xmlCellPr id="1" xr6:uid="{84FEB9E1-A8AB-47DA-983D-29760C7FD4B2}" uniqueName="P1079876">
      <xmlPr mapId="1" xpath="/TFI-IZD-POD/IPK-GFI-IZD-POD-E_1000981/P1079876" xmlDataType="decimal"/>
    </xmlCellPr>
  </singleXmlCell>
  <singleXmlCell id="1035" xr6:uid="{9CDB5E52-220D-41C3-89DF-F4A39484AEA0}" r="M16" connectionId="0">
    <xmlCellPr id="1" xr6:uid="{81002200-2156-4501-89BE-3983BC22481C}" uniqueName="P1079877">
      <xmlPr mapId="1" xpath="/TFI-IZD-POD/IPK-GFI-IZD-POD-E_1000981/P1079877" xmlDataType="decimal"/>
    </xmlCellPr>
  </singleXmlCell>
  <singleXmlCell id="1036" xr6:uid="{2F6DDA82-247F-44F1-89EE-899F5045A8F4}" r="N16" connectionId="0">
    <xmlCellPr id="1" xr6:uid="{CEAC808E-25CF-4C57-ACAC-FA5B18920ADB}" uniqueName="P1079878">
      <xmlPr mapId="1" xpath="/TFI-IZD-POD/IPK-GFI-IZD-POD-E_1000981/P1079878" xmlDataType="decimal"/>
    </xmlCellPr>
  </singleXmlCell>
  <singleXmlCell id="1037" xr6:uid="{ED0A68B2-BBB0-4116-AAB1-8F4ECE6FC4D7}" r="O16" connectionId="0">
    <xmlCellPr id="1" xr6:uid="{E78FF542-1B8D-4CA9-A32F-437563CDF5FF}" uniqueName="P1079879">
      <xmlPr mapId="1" xpath="/TFI-IZD-POD/IPK-GFI-IZD-POD-E_1000981/P1079879" xmlDataType="decimal"/>
    </xmlCellPr>
  </singleXmlCell>
  <singleXmlCell id="1038" xr6:uid="{0EEB232B-1102-4447-955F-8CB563CE3DCE}" r="P16" connectionId="0">
    <xmlCellPr id="1" xr6:uid="{7B7958C6-5276-462D-BC59-080FE5DBA3F0}" uniqueName="P1081898">
      <xmlPr mapId="1" xpath="/TFI-IZD-POD/IPK-GFI-IZD-POD-E_1000981/P1081898" xmlDataType="decimal"/>
    </xmlCellPr>
  </singleXmlCell>
  <singleXmlCell id="1039" xr6:uid="{F83DF676-161A-46F2-BA25-E53502CA8EE7}" r="Q16" connectionId="0">
    <xmlCellPr id="1" xr6:uid="{97561C64-432B-485E-990B-E5FB6BCE6728}" uniqueName="P1081900">
      <xmlPr mapId="1" xpath="/TFI-IZD-POD/IPK-GFI-IZD-POD-E_1000981/P1081900" xmlDataType="decimal"/>
    </xmlCellPr>
  </singleXmlCell>
  <singleXmlCell id="1040" xr6:uid="{F1189386-B5FB-42EE-9722-D8B65AD3178E}" r="R16" connectionId="0">
    <xmlCellPr id="1" xr6:uid="{F2088EC7-8061-40AA-8298-C2C423E1C8AD}" uniqueName="P1081902">
      <xmlPr mapId="1" xpath="/TFI-IZD-POD/IPK-GFI-IZD-POD-E_1000981/P1081902" xmlDataType="decimal"/>
    </xmlCellPr>
  </singleXmlCell>
  <singleXmlCell id="1041" xr6:uid="{187D62A7-69D7-483D-9E55-7DC3FD4D7426}" r="S16" connectionId="0">
    <xmlCellPr id="1" xr6:uid="{0AC8ABD4-F339-43D0-86A2-84168E6E00B4}" uniqueName="P1124792">
      <xmlPr mapId="1" xpath="/TFI-IZD-POD/IPK-GFI-IZD-POD-E_1000981/P1124792" xmlDataType="decimal"/>
    </xmlCellPr>
  </singleXmlCell>
  <singleXmlCell id="1042" xr6:uid="{F13BCD49-72BD-48E6-B07D-C5E16BE28A8A}" r="T16" connectionId="0">
    <xmlCellPr id="1" xr6:uid="{369C3BED-41B5-456A-AE8E-3E4E3CF78316}" uniqueName="P1124793">
      <xmlPr mapId="1" xpath="/TFI-IZD-POD/IPK-GFI-IZD-POD-E_1000981/P1124793" xmlDataType="decimal"/>
    </xmlCellPr>
  </singleXmlCell>
  <singleXmlCell id="1043" xr6:uid="{ED283110-82AE-4546-972F-8BD1FBBC485F}" r="U16" connectionId="0">
    <xmlCellPr id="1" xr6:uid="{6629B609-2193-49BB-AD24-E4E054AC5A79}" uniqueName="P1420855">
      <xmlPr mapId="1" xpath="/TFI-IZD-POD/IPK-GFI-IZD-POD-E_1000981/P1420855" xmlDataType="decimal"/>
    </xmlCellPr>
  </singleXmlCell>
  <singleXmlCell id="1044" xr6:uid="{3DDB193F-F67A-4215-81C1-113B83E5ED09}" r="V16" connectionId="0">
    <xmlCellPr id="1" xr6:uid="{E44F50EA-4D93-4A3F-8421-1D46C325BCFB}" uniqueName="P1081903">
      <xmlPr mapId="1" xpath="/TFI-IZD-POD/IPK-GFI-IZD-POD-E_1000981/P1081903" xmlDataType="decimal"/>
    </xmlCellPr>
  </singleXmlCell>
  <singleXmlCell id="1045" xr6:uid="{EB6B0CD2-2EBC-4113-8149-E9E44E8DCE2A}" r="W16" connectionId="0">
    <xmlCellPr id="1" xr6:uid="{5668FB14-F46B-498D-A931-777069884068}" uniqueName="P1081906">
      <xmlPr mapId="1" xpath="/TFI-IZD-POD/IPK-GFI-IZD-POD-E_1000981/P1081906" xmlDataType="decimal"/>
    </xmlCellPr>
  </singleXmlCell>
  <singleXmlCell id="1046" xr6:uid="{A465D001-6AC4-4F2F-8BDE-934DA0722E28}" r="X16" connectionId="0">
    <xmlCellPr id="1" xr6:uid="{F97DF143-F1C2-42CF-83FA-3349D40F4072}" uniqueName="P1081908">
      <xmlPr mapId="1" xpath="/TFI-IZD-POD/IPK-GFI-IZD-POD-E_1000981/P1081908" xmlDataType="decimal"/>
    </xmlCellPr>
  </singleXmlCell>
  <singleXmlCell id="1047" xr6:uid="{B67BE3F5-C9D8-49F0-AE7A-212545B9BE44}" r="Y16" connectionId="0">
    <xmlCellPr id="1" xr6:uid="{BA0880E4-4DD2-45E6-8132-A7A7F2B33127}" uniqueName="P1081915">
      <xmlPr mapId="1" xpath="/TFI-IZD-POD/IPK-GFI-IZD-POD-E_1000981/P1081915" xmlDataType="decimal"/>
    </xmlCellPr>
  </singleXmlCell>
  <singleXmlCell id="1048" xr6:uid="{956B4D6E-1643-4CCB-9907-F5CD49896494}" r="Z16" connectionId="0">
    <xmlCellPr id="1" xr6:uid="{77EEF18A-E92F-4532-9B76-3546FD22F5A3}" uniqueName="P1081918">
      <xmlPr mapId="1" xpath="/TFI-IZD-POD/IPK-GFI-IZD-POD-E_1000981/P1081918" xmlDataType="decimal"/>
    </xmlCellPr>
  </singleXmlCell>
  <singleXmlCell id="1049" xr6:uid="{1B2B71A1-6EDA-4905-83AF-1F8CF0545610}" r="H17" connectionId="0">
    <xmlCellPr id="1" xr6:uid="{BD055D78-239C-426F-9774-FFA8204D8A65}" uniqueName="P1079880">
      <xmlPr mapId="1" xpath="/TFI-IZD-POD/IPK-GFI-IZD-POD-E_1000981/P1079880" xmlDataType="decimal"/>
    </xmlCellPr>
  </singleXmlCell>
  <singleXmlCell id="1050" xr6:uid="{636B508C-01C5-4BA5-9E63-85D7FD77DACB}" r="I17" connectionId="0">
    <xmlCellPr id="1" xr6:uid="{9F8F3651-6C6A-4F34-A320-43AFCC65D69E}" uniqueName="P1079881">
      <xmlPr mapId="1" xpath="/TFI-IZD-POD/IPK-GFI-IZD-POD-E_1000981/P1079881" xmlDataType="decimal"/>
    </xmlCellPr>
  </singleXmlCell>
  <singleXmlCell id="1051" xr6:uid="{8F3052D7-7E91-41D5-B676-A79F5C89844D}" r="J17" connectionId="0">
    <xmlCellPr id="1" xr6:uid="{3F08F213-23D2-47D9-8BCB-90444425E7E2}" uniqueName="P1079882">
      <xmlPr mapId="1" xpath="/TFI-IZD-POD/IPK-GFI-IZD-POD-E_1000981/P1079882" xmlDataType="decimal"/>
    </xmlCellPr>
  </singleXmlCell>
  <singleXmlCell id="1052" xr6:uid="{6606E3BF-E09B-49D2-9BCE-C53AF1DB9FC0}" r="K17" connectionId="0">
    <xmlCellPr id="1" xr6:uid="{8368A0A8-8021-412C-B1B6-CCA784D6B050}" uniqueName="P1079883">
      <xmlPr mapId="1" xpath="/TFI-IZD-POD/IPK-GFI-IZD-POD-E_1000981/P1079883" xmlDataType="decimal"/>
    </xmlCellPr>
  </singleXmlCell>
  <singleXmlCell id="1053" xr6:uid="{52A63487-02F0-41E2-86C1-8BE6828AC45F}" r="L17" connectionId="0">
    <xmlCellPr id="1" xr6:uid="{6185DD58-D6BA-4F64-95EE-A05DCF2D1576}" uniqueName="P1079884">
      <xmlPr mapId="1" xpath="/TFI-IZD-POD/IPK-GFI-IZD-POD-E_1000981/P1079884" xmlDataType="decimal"/>
    </xmlCellPr>
  </singleXmlCell>
  <singleXmlCell id="1054" xr6:uid="{809DACAB-26C0-4D3E-ABB5-63473583FB51}" r="M17" connectionId="0">
    <xmlCellPr id="1" xr6:uid="{9AB550A2-AA3F-4BD6-ABE1-AEBD80B61845}" uniqueName="P1079885">
      <xmlPr mapId="1" xpath="/TFI-IZD-POD/IPK-GFI-IZD-POD-E_1000981/P1079885" xmlDataType="decimal"/>
    </xmlCellPr>
  </singleXmlCell>
  <singleXmlCell id="1055" xr6:uid="{42FCF7AB-0CAD-42F3-8C86-341157BDDAEA}" r="N17" connectionId="0">
    <xmlCellPr id="1" xr6:uid="{4D41130D-6001-42A2-BAFA-76345198DE43}" uniqueName="P1079886">
      <xmlPr mapId="1" xpath="/TFI-IZD-POD/IPK-GFI-IZD-POD-E_1000981/P1079886" xmlDataType="decimal"/>
    </xmlCellPr>
  </singleXmlCell>
  <singleXmlCell id="1056" xr6:uid="{EFDA886D-56A5-4611-91A5-13193F7C9A00}" r="O17" connectionId="0">
    <xmlCellPr id="1" xr6:uid="{04F3132E-5A5E-4FCA-B719-25A640F2CA09}" uniqueName="P1079887">
      <xmlPr mapId="1" xpath="/TFI-IZD-POD/IPK-GFI-IZD-POD-E_1000981/P1079887" xmlDataType="decimal"/>
    </xmlCellPr>
  </singleXmlCell>
  <singleXmlCell id="1057" xr6:uid="{6BCF876C-5D33-491B-AB99-F9CF64EB3F8A}" r="P17" connectionId="0">
    <xmlCellPr id="1" xr6:uid="{E34C3F79-813F-4700-B25E-E9F36A48F86B}" uniqueName="P1081920">
      <xmlPr mapId="1" xpath="/TFI-IZD-POD/IPK-GFI-IZD-POD-E_1000981/P1081920" xmlDataType="decimal"/>
    </xmlCellPr>
  </singleXmlCell>
  <singleXmlCell id="1058" xr6:uid="{65FBD1E9-43F0-4A96-985D-0B951823D5AA}" r="Q17" connectionId="0">
    <xmlCellPr id="1" xr6:uid="{869BBD09-4978-45EC-BF4F-16E9F58D9538}" uniqueName="P1081922">
      <xmlPr mapId="1" xpath="/TFI-IZD-POD/IPK-GFI-IZD-POD-E_1000981/P1081922" xmlDataType="decimal"/>
    </xmlCellPr>
  </singleXmlCell>
  <singleXmlCell id="1059" xr6:uid="{9F61FADA-FAC7-4BFB-B5B2-1943EE414B17}" r="R17" connectionId="0">
    <xmlCellPr id="1" xr6:uid="{890CF229-9CC0-4147-B552-2F2EFBCBB05B}" uniqueName="P1081925">
      <xmlPr mapId="1" xpath="/TFI-IZD-POD/IPK-GFI-IZD-POD-E_1000981/P1081925" xmlDataType="decimal"/>
    </xmlCellPr>
  </singleXmlCell>
  <singleXmlCell id="1060" xr6:uid="{E3C072A1-1EB7-495D-B1CA-85C6AF834BBB}" r="S17" connectionId="0">
    <xmlCellPr id="1" xr6:uid="{80F7ABE5-75BE-4FF5-875C-AE7E121AA4E6}" uniqueName="P1124794">
      <xmlPr mapId="1" xpath="/TFI-IZD-POD/IPK-GFI-IZD-POD-E_1000981/P1124794" xmlDataType="decimal"/>
    </xmlCellPr>
  </singleXmlCell>
  <singleXmlCell id="1061" xr6:uid="{EFEADD72-60D5-486D-8140-5252F5094EEC}" r="T17" connectionId="0">
    <xmlCellPr id="1" xr6:uid="{245C7D1D-B393-4068-B652-6744B94B37F9}" uniqueName="P1124795">
      <xmlPr mapId="1" xpath="/TFI-IZD-POD/IPK-GFI-IZD-POD-E_1000981/P1124795" xmlDataType="decimal"/>
    </xmlCellPr>
  </singleXmlCell>
  <singleXmlCell id="1062" xr6:uid="{98043458-4699-4A50-9998-4A14195B3046}" r="U17" connectionId="0">
    <xmlCellPr id="1" xr6:uid="{34CC5A11-CCB8-426C-BD6D-3B38FAA59CE0}" uniqueName="P1420856">
      <xmlPr mapId="1" xpath="/TFI-IZD-POD/IPK-GFI-IZD-POD-E_1000981/P1420856" xmlDataType="decimal"/>
    </xmlCellPr>
  </singleXmlCell>
  <singleXmlCell id="1063" xr6:uid="{C0EF041B-82CF-45D0-891C-C5A4280B949D}" r="V17" connectionId="0">
    <xmlCellPr id="1" xr6:uid="{6C745AC1-36FB-46AB-A02D-082DF6C65BCD}" uniqueName="P1081927">
      <xmlPr mapId="1" xpath="/TFI-IZD-POD/IPK-GFI-IZD-POD-E_1000981/P1081927" xmlDataType="decimal"/>
    </xmlCellPr>
  </singleXmlCell>
  <singleXmlCell id="1064" xr6:uid="{AB5C1AC3-5312-474E-A9EC-873BAF6F1861}" r="W17" connectionId="0">
    <xmlCellPr id="1" xr6:uid="{D2D52887-B26C-4E25-AC37-865FF8122734}" uniqueName="P1081929">
      <xmlPr mapId="1" xpath="/TFI-IZD-POD/IPK-GFI-IZD-POD-E_1000981/P1081929" xmlDataType="decimal"/>
    </xmlCellPr>
  </singleXmlCell>
  <singleXmlCell id="1065" xr6:uid="{0116F9A2-04A5-4004-B56F-99553B92D6E3}" r="X17" connectionId="0">
    <xmlCellPr id="1" xr6:uid="{9091B6A0-65F4-421F-9581-FDFD8B9DF0A9}" uniqueName="P1081930">
      <xmlPr mapId="1" xpath="/TFI-IZD-POD/IPK-GFI-IZD-POD-E_1000981/P1081930" xmlDataType="decimal"/>
    </xmlCellPr>
  </singleXmlCell>
  <singleXmlCell id="1066" xr6:uid="{662B4FA7-3AFE-4A1C-AEC3-8ED085C92DE4}" r="Y17" connectionId="0">
    <xmlCellPr id="1" xr6:uid="{FBD26216-07F0-45D8-8CAB-7834763BA66E}" uniqueName="P1081932">
      <xmlPr mapId="1" xpath="/TFI-IZD-POD/IPK-GFI-IZD-POD-E_1000981/P1081932" xmlDataType="decimal"/>
    </xmlCellPr>
  </singleXmlCell>
  <singleXmlCell id="1067" xr6:uid="{441ADAA6-5B35-425F-AD33-67B1EB3AD604}" r="Z17" connectionId="0">
    <xmlCellPr id="1" xr6:uid="{66924A1A-AB64-4FAD-858B-B3FF0087CE91}" uniqueName="P1081934">
      <xmlPr mapId="1" xpath="/TFI-IZD-POD/IPK-GFI-IZD-POD-E_1000981/P1081934" xmlDataType="decimal"/>
    </xmlCellPr>
  </singleXmlCell>
  <singleXmlCell id="1068" xr6:uid="{8F1CBAE4-6B1D-4671-8F68-949332103A7B}" r="H18" connectionId="0">
    <xmlCellPr id="1" xr6:uid="{321F5DAD-658D-42E8-956A-5AC71CD5DFA3}" uniqueName="P1079888">
      <xmlPr mapId="1" xpath="/TFI-IZD-POD/IPK-GFI-IZD-POD-E_1000981/P1079888" xmlDataType="decimal"/>
    </xmlCellPr>
  </singleXmlCell>
  <singleXmlCell id="1069" xr6:uid="{2C4DDCD3-D85C-40FD-838A-6E1512B62FA2}" r="I18" connectionId="0">
    <xmlCellPr id="1" xr6:uid="{D1E5EADC-016B-4835-B47F-0489CA0B211D}" uniqueName="P1079889">
      <xmlPr mapId="1" xpath="/TFI-IZD-POD/IPK-GFI-IZD-POD-E_1000981/P1079889" xmlDataType="decimal"/>
    </xmlCellPr>
  </singleXmlCell>
  <singleXmlCell id="1070" xr6:uid="{46A54694-367A-4532-9BB8-F4749578EE18}" r="J18" connectionId="0">
    <xmlCellPr id="1" xr6:uid="{12B021C5-A6DE-4364-8166-599167A29E26}" uniqueName="P1079890">
      <xmlPr mapId="1" xpath="/TFI-IZD-POD/IPK-GFI-IZD-POD-E_1000981/P1079890" xmlDataType="decimal"/>
    </xmlCellPr>
  </singleXmlCell>
  <singleXmlCell id="1071" xr6:uid="{E9E82605-E634-4B1E-8235-75D2CF21FD6E}" r="K18" connectionId="0">
    <xmlCellPr id="1" xr6:uid="{B0F6E47C-7A9E-4DEC-A827-F242AB5EBD1F}" uniqueName="P1079891">
      <xmlPr mapId="1" xpath="/TFI-IZD-POD/IPK-GFI-IZD-POD-E_1000981/P1079891" xmlDataType="decimal"/>
    </xmlCellPr>
  </singleXmlCell>
  <singleXmlCell id="1072" xr6:uid="{93714761-4DC1-465F-A40B-E309F3C1014E}" r="L18" connectionId="0">
    <xmlCellPr id="1" xr6:uid="{0CDE0572-20E0-4FAF-B0BC-74C8AA52261F}" uniqueName="P1079892">
      <xmlPr mapId="1" xpath="/TFI-IZD-POD/IPK-GFI-IZD-POD-E_1000981/P1079892" xmlDataType="decimal"/>
    </xmlCellPr>
  </singleXmlCell>
  <singleXmlCell id="1073" xr6:uid="{60D4ECDB-DF9C-4B46-B4F6-23E7000C29A8}" r="M18" connectionId="0">
    <xmlCellPr id="1" xr6:uid="{9973EC98-85C5-40B5-9064-C3A39F461447}" uniqueName="P1079893">
      <xmlPr mapId="1" xpath="/TFI-IZD-POD/IPK-GFI-IZD-POD-E_1000981/P1079893" xmlDataType="decimal"/>
    </xmlCellPr>
  </singleXmlCell>
  <singleXmlCell id="1074" xr6:uid="{5B270EB1-A961-4901-8A5C-6F995BE835F3}" r="N18" connectionId="0">
    <xmlCellPr id="1" xr6:uid="{2570D5BF-156A-467B-9747-E25656DEC3AA}" uniqueName="P1079894">
      <xmlPr mapId="1" xpath="/TFI-IZD-POD/IPK-GFI-IZD-POD-E_1000981/P1079894" xmlDataType="decimal"/>
    </xmlCellPr>
  </singleXmlCell>
  <singleXmlCell id="1075" xr6:uid="{19072E98-E9B5-4389-A5FF-9BF7151A012F}" r="O18" connectionId="0">
    <xmlCellPr id="1" xr6:uid="{82206301-D3E1-4C1D-9B6A-4321EA98F65D}" uniqueName="P1079895">
      <xmlPr mapId="1" xpath="/TFI-IZD-POD/IPK-GFI-IZD-POD-E_1000981/P1079895" xmlDataType="decimal"/>
    </xmlCellPr>
  </singleXmlCell>
  <singleXmlCell id="1076" xr6:uid="{0916650F-3434-4C47-A513-5FC442AFBA50}" r="P18" connectionId="0">
    <xmlCellPr id="1" xr6:uid="{5A482E24-121B-4EE9-8A70-EEB0FC8F3F18}" uniqueName="P1081936">
      <xmlPr mapId="1" xpath="/TFI-IZD-POD/IPK-GFI-IZD-POD-E_1000981/P1081936" xmlDataType="decimal"/>
    </xmlCellPr>
  </singleXmlCell>
  <singleXmlCell id="1077" xr6:uid="{166B88BE-857C-4775-BEAD-241DF459C3E0}" r="Q18" connectionId="0">
    <xmlCellPr id="1" xr6:uid="{EF0D1CFB-A508-4EBD-9375-4CE9CE1A8E10}" uniqueName="P1081938">
      <xmlPr mapId="1" xpath="/TFI-IZD-POD/IPK-GFI-IZD-POD-E_1000981/P1081938" xmlDataType="decimal"/>
    </xmlCellPr>
  </singleXmlCell>
  <singleXmlCell id="1078" xr6:uid="{57E110FA-E064-4E51-AED6-E88FF41E30A2}" r="R18" connectionId="0">
    <xmlCellPr id="1" xr6:uid="{588EB259-537A-47F1-9686-A90D37BB6017}" uniqueName="P1081940">
      <xmlPr mapId="1" xpath="/TFI-IZD-POD/IPK-GFI-IZD-POD-E_1000981/P1081940" xmlDataType="decimal"/>
    </xmlCellPr>
  </singleXmlCell>
  <singleXmlCell id="1079" xr6:uid="{0CD90467-5C27-420C-AA4E-DFDF246476AB}" r="S18" connectionId="0">
    <xmlCellPr id="1" xr6:uid="{ABAF2B54-B5FA-4995-B1AE-5EB05E7D81F8}" uniqueName="P1124796">
      <xmlPr mapId="1" xpath="/TFI-IZD-POD/IPK-GFI-IZD-POD-E_1000981/P1124796" xmlDataType="decimal"/>
    </xmlCellPr>
  </singleXmlCell>
  <singleXmlCell id="1080" xr6:uid="{29DE6003-19B1-4848-945A-E5C4C12E3671}" r="T18" connectionId="0">
    <xmlCellPr id="1" xr6:uid="{984CB84D-E200-4B12-8CDC-A86330D901CD}" uniqueName="P1124797">
      <xmlPr mapId="1" xpath="/TFI-IZD-POD/IPK-GFI-IZD-POD-E_1000981/P1124797" xmlDataType="decimal"/>
    </xmlCellPr>
  </singleXmlCell>
  <singleXmlCell id="1081" xr6:uid="{93D69491-BC54-4BC2-AC58-CE265E378261}" r="U18" connectionId="0">
    <xmlCellPr id="1" xr6:uid="{286E7B1A-EC0E-446C-BB33-C6DED9974629}" uniqueName="P1420857">
      <xmlPr mapId="1" xpath="/TFI-IZD-POD/IPK-GFI-IZD-POD-E_1000981/P1420857" xmlDataType="decimal"/>
    </xmlCellPr>
  </singleXmlCell>
  <singleXmlCell id="1082" xr6:uid="{4FA03333-C1ED-4CC7-900C-80DBC76AD4F1}" r="V18" connectionId="0">
    <xmlCellPr id="1" xr6:uid="{B7987FCC-9313-48A0-BCF6-1C70657DBC22}" uniqueName="P1081942">
      <xmlPr mapId="1" xpath="/TFI-IZD-POD/IPK-GFI-IZD-POD-E_1000981/P1081942" xmlDataType="decimal"/>
    </xmlCellPr>
  </singleXmlCell>
  <singleXmlCell id="1083" xr6:uid="{CDB31256-B8D6-4395-8CA5-8D6D5D09DFE6}" r="W18" connectionId="0">
    <xmlCellPr id="1" xr6:uid="{E3A81079-479B-4323-96BB-9A82B3FDB9C2}" uniqueName="P1081944">
      <xmlPr mapId="1" xpath="/TFI-IZD-POD/IPK-GFI-IZD-POD-E_1000981/P1081944" xmlDataType="decimal"/>
    </xmlCellPr>
  </singleXmlCell>
  <singleXmlCell id="1084" xr6:uid="{5CD64E2D-5A22-4CFB-BA0D-F819B0E55638}" r="X18" connectionId="0">
    <xmlCellPr id="1" xr6:uid="{C3763336-74EF-4EC6-97D3-0B2AF3B984B2}" uniqueName="P1081946">
      <xmlPr mapId="1" xpath="/TFI-IZD-POD/IPK-GFI-IZD-POD-E_1000981/P1081946" xmlDataType="decimal"/>
    </xmlCellPr>
  </singleXmlCell>
  <singleXmlCell id="1085" xr6:uid="{CDEAD896-9FF9-4DDF-9198-955841C859DF}" r="Y18" connectionId="0">
    <xmlCellPr id="1" xr6:uid="{05FB5303-A35D-405C-B0F8-566B929FB029}" uniqueName="P1081948">
      <xmlPr mapId="1" xpath="/TFI-IZD-POD/IPK-GFI-IZD-POD-E_1000981/P1081948" xmlDataType="decimal"/>
    </xmlCellPr>
  </singleXmlCell>
  <singleXmlCell id="1086" xr6:uid="{C1D525BD-CCA8-485B-9488-BB6707696876}" r="Z18" connectionId="0">
    <xmlCellPr id="1" xr6:uid="{D304F988-19A2-48CA-BF61-9F924D328E66}" uniqueName="P1081950">
      <xmlPr mapId="1" xpath="/TFI-IZD-POD/IPK-GFI-IZD-POD-E_1000981/P1081950" xmlDataType="decimal"/>
    </xmlCellPr>
  </singleXmlCell>
  <singleXmlCell id="1087" xr6:uid="{7983926A-5F43-4006-AB90-8159A446CD4B}" r="H19" connectionId="0">
    <xmlCellPr id="1" xr6:uid="{335B8B6F-5F6E-44C8-A1E2-45B352D7A9F9}" uniqueName="P1079896">
      <xmlPr mapId="1" xpath="/TFI-IZD-POD/IPK-GFI-IZD-POD-E_1000981/P1079896" xmlDataType="decimal"/>
    </xmlCellPr>
  </singleXmlCell>
  <singleXmlCell id="1088" xr6:uid="{880454FE-172A-43B1-9FD5-5C3A6307C21C}" r="I19" connectionId="0">
    <xmlCellPr id="1" xr6:uid="{73B02062-BEA6-493F-B3DA-BA1DDCDA21A4}" uniqueName="P1079897">
      <xmlPr mapId="1" xpath="/TFI-IZD-POD/IPK-GFI-IZD-POD-E_1000981/P1079897" xmlDataType="decimal"/>
    </xmlCellPr>
  </singleXmlCell>
  <singleXmlCell id="1089" xr6:uid="{A9F4B429-31AE-4E1F-A9FD-416BC2100628}" r="J19" connectionId="0">
    <xmlCellPr id="1" xr6:uid="{E76F4D6F-BEC7-4982-A897-5BE90596F847}" uniqueName="P1079898">
      <xmlPr mapId="1" xpath="/TFI-IZD-POD/IPK-GFI-IZD-POD-E_1000981/P1079898" xmlDataType="decimal"/>
    </xmlCellPr>
  </singleXmlCell>
  <singleXmlCell id="1090" xr6:uid="{8C234B61-AE03-4FDF-8791-08D6D6ADDE99}" r="K19" connectionId="0">
    <xmlCellPr id="1" xr6:uid="{1D188847-D0F9-4BDB-A382-3DC54B8FB9C3}" uniqueName="P1079899">
      <xmlPr mapId="1" xpath="/TFI-IZD-POD/IPK-GFI-IZD-POD-E_1000981/P1079899" xmlDataType="decimal"/>
    </xmlCellPr>
  </singleXmlCell>
  <singleXmlCell id="1091" xr6:uid="{CC39F482-8DC1-4EA6-A14E-FEC2062EFE45}" r="L19" connectionId="0">
    <xmlCellPr id="1" xr6:uid="{321429A2-A827-4AE2-ABE7-B19C6BFBAF5A}" uniqueName="P1079900">
      <xmlPr mapId="1" xpath="/TFI-IZD-POD/IPK-GFI-IZD-POD-E_1000981/P1079900" xmlDataType="decimal"/>
    </xmlCellPr>
  </singleXmlCell>
  <singleXmlCell id="1092" xr6:uid="{066C9C59-2C2F-4927-A2E0-FA2F033DA8CA}" r="M19" connectionId="0">
    <xmlCellPr id="1" xr6:uid="{B9CFA809-55BD-4591-B7A7-2F7CB10006D3}" uniqueName="P1079901">
      <xmlPr mapId="1" xpath="/TFI-IZD-POD/IPK-GFI-IZD-POD-E_1000981/P1079901" xmlDataType="decimal"/>
    </xmlCellPr>
  </singleXmlCell>
  <singleXmlCell id="1093" xr6:uid="{2F9A8E7D-EC6A-4B95-9478-03E6528CF515}" r="N19" connectionId="0">
    <xmlCellPr id="1" xr6:uid="{710C24F3-0F28-486E-B73C-0880E9C19FDC}" uniqueName="P1079902">
      <xmlPr mapId="1" xpath="/TFI-IZD-POD/IPK-GFI-IZD-POD-E_1000981/P1079902" xmlDataType="decimal"/>
    </xmlCellPr>
  </singleXmlCell>
  <singleXmlCell id="1094" xr6:uid="{2290FEBC-633C-44A4-A7F7-AB092D2FB541}" r="O19" connectionId="0">
    <xmlCellPr id="1" xr6:uid="{692C73DA-9CDB-49E5-BA25-6653A890B908}" uniqueName="P1079903">
      <xmlPr mapId="1" xpath="/TFI-IZD-POD/IPK-GFI-IZD-POD-E_1000981/P1079903" xmlDataType="decimal"/>
    </xmlCellPr>
  </singleXmlCell>
  <singleXmlCell id="1095" xr6:uid="{6BE34247-EC6D-426A-B49C-FA0C11882CBC}" r="P19" connectionId="0">
    <xmlCellPr id="1" xr6:uid="{E8DFC513-1B57-494C-AB8A-04EF15461449}" uniqueName="P1081953">
      <xmlPr mapId="1" xpath="/TFI-IZD-POD/IPK-GFI-IZD-POD-E_1000981/P1081953" xmlDataType="decimal"/>
    </xmlCellPr>
  </singleXmlCell>
  <singleXmlCell id="1096" xr6:uid="{2722833D-A173-492C-B1E9-EE4F5ADF66BF}" r="Q19" connectionId="0">
    <xmlCellPr id="1" xr6:uid="{415239F4-9F1C-4111-8F90-5AD704A1BCCC}" uniqueName="P1081958">
      <xmlPr mapId="1" xpath="/TFI-IZD-POD/IPK-GFI-IZD-POD-E_1000981/P1081958" xmlDataType="decimal"/>
    </xmlCellPr>
  </singleXmlCell>
  <singleXmlCell id="1097" xr6:uid="{20134132-FE4C-4410-BEEE-51EC74964E86}" r="R19" connectionId="0">
    <xmlCellPr id="1" xr6:uid="{A08CAEC4-99B7-466D-9137-E6DE910F914A}" uniqueName="P1081960">
      <xmlPr mapId="1" xpath="/TFI-IZD-POD/IPK-GFI-IZD-POD-E_1000981/P1081960" xmlDataType="decimal"/>
    </xmlCellPr>
  </singleXmlCell>
  <singleXmlCell id="1098" xr6:uid="{5A39F843-7EAF-499F-9D16-83608F8059EC}" r="S19" connectionId="0">
    <xmlCellPr id="1" xr6:uid="{121FFCFF-F438-471D-A3BB-2BA215C134C9}" uniqueName="P1124798">
      <xmlPr mapId="1" xpath="/TFI-IZD-POD/IPK-GFI-IZD-POD-E_1000981/P1124798" xmlDataType="decimal"/>
    </xmlCellPr>
  </singleXmlCell>
  <singleXmlCell id="1099" xr6:uid="{093F8115-9742-428A-A661-58E9199538C6}" r="T19" connectionId="0">
    <xmlCellPr id="1" xr6:uid="{7411FEC3-CD25-4EB3-BD08-1D4F5F78403D}" uniqueName="P1124799">
      <xmlPr mapId="1" xpath="/TFI-IZD-POD/IPK-GFI-IZD-POD-E_1000981/P1124799" xmlDataType="decimal"/>
    </xmlCellPr>
  </singleXmlCell>
  <singleXmlCell id="1100" xr6:uid="{67D76677-630C-4681-8AC8-75A1BF68E57D}" r="U19" connectionId="0">
    <xmlCellPr id="1" xr6:uid="{89BF9995-4AB2-42A0-BE58-3653227EBFA8}" uniqueName="P1420858">
      <xmlPr mapId="1" xpath="/TFI-IZD-POD/IPK-GFI-IZD-POD-E_1000981/P1420858" xmlDataType="decimal"/>
    </xmlCellPr>
  </singleXmlCell>
  <singleXmlCell id="1101" xr6:uid="{0898B41D-548E-4B32-8F1C-BBAAE32CEF01}" r="V19" connectionId="0">
    <xmlCellPr id="1" xr6:uid="{37917C48-40CE-4980-8EF8-DFDC23DD4073}" uniqueName="P1081962">
      <xmlPr mapId="1" xpath="/TFI-IZD-POD/IPK-GFI-IZD-POD-E_1000981/P1081962" xmlDataType="decimal"/>
    </xmlCellPr>
  </singleXmlCell>
  <singleXmlCell id="1102" xr6:uid="{725047A8-D1CD-4C30-99FE-ADD847A0F9E1}" r="W19" connectionId="0">
    <xmlCellPr id="1" xr6:uid="{D76DF634-B125-4D3E-A393-FDB72B446943}" uniqueName="P1081964">
      <xmlPr mapId="1" xpath="/TFI-IZD-POD/IPK-GFI-IZD-POD-E_1000981/P1081964" xmlDataType="decimal"/>
    </xmlCellPr>
  </singleXmlCell>
  <singleXmlCell id="1103" xr6:uid="{D84A2306-3E49-45F6-A8D2-C2F10AA98474}" r="X19" connectionId="0">
    <xmlCellPr id="1" xr6:uid="{1853E1C2-3F14-4B40-B599-3550732841BD}" uniqueName="P1081966">
      <xmlPr mapId="1" xpath="/TFI-IZD-POD/IPK-GFI-IZD-POD-E_1000981/P1081966" xmlDataType="decimal"/>
    </xmlCellPr>
  </singleXmlCell>
  <singleXmlCell id="1104" xr6:uid="{AAD4DD11-C102-41ED-AE8E-2B8B8619870E}" r="Y19" connectionId="0">
    <xmlCellPr id="1" xr6:uid="{6AFE7114-C739-4246-887A-DE02A9BE9807}" uniqueName="P1081968">
      <xmlPr mapId="1" xpath="/TFI-IZD-POD/IPK-GFI-IZD-POD-E_1000981/P1081968" xmlDataType="decimal"/>
    </xmlCellPr>
  </singleXmlCell>
  <singleXmlCell id="1105" xr6:uid="{FD85586A-64F4-44A8-8919-B17556B717C5}" r="Z19" connectionId="0">
    <xmlCellPr id="1" xr6:uid="{FB85EE38-4E1B-44CA-B7A4-BA36150A6D84}" uniqueName="P1081970">
      <xmlPr mapId="1" xpath="/TFI-IZD-POD/IPK-GFI-IZD-POD-E_1000981/P1081970" xmlDataType="decimal"/>
    </xmlCellPr>
  </singleXmlCell>
  <singleXmlCell id="1106" xr6:uid="{D95A9C6E-1856-4979-9579-FBDA8386759A}" r="H20" connectionId="0">
    <xmlCellPr id="1" xr6:uid="{A4A22F39-51B7-4C60-9252-146A8C7EDAC3}" uniqueName="P1079904">
      <xmlPr mapId="1" xpath="/TFI-IZD-POD/IPK-GFI-IZD-POD-E_1000981/P1079904" xmlDataType="decimal"/>
    </xmlCellPr>
  </singleXmlCell>
  <singleXmlCell id="1107" xr6:uid="{B9471B84-FFD2-4AF4-83BE-59C8B2528CC0}" r="I20" connectionId="0">
    <xmlCellPr id="1" xr6:uid="{8A743D44-2A4F-4044-AB97-2D29D1C59BE6}" uniqueName="P1079905">
      <xmlPr mapId="1" xpath="/TFI-IZD-POD/IPK-GFI-IZD-POD-E_1000981/P1079905" xmlDataType="decimal"/>
    </xmlCellPr>
  </singleXmlCell>
  <singleXmlCell id="1108" xr6:uid="{DBC6113B-1D54-4B97-A625-B3BF14F37F18}" r="J20" connectionId="0">
    <xmlCellPr id="1" xr6:uid="{EEBFDA1E-864B-4817-A824-BC4AB3FF9AA0}" uniqueName="P1079906">
      <xmlPr mapId="1" xpath="/TFI-IZD-POD/IPK-GFI-IZD-POD-E_1000981/P1079906" xmlDataType="decimal"/>
    </xmlCellPr>
  </singleXmlCell>
  <singleXmlCell id="1109" xr6:uid="{56627702-54F7-41FD-9364-19F111486E8F}" r="K20" connectionId="0">
    <xmlCellPr id="1" xr6:uid="{6D4544ED-C5DE-4DE2-AF79-092C17A4774D}" uniqueName="P1079907">
      <xmlPr mapId="1" xpath="/TFI-IZD-POD/IPK-GFI-IZD-POD-E_1000981/P1079907" xmlDataType="decimal"/>
    </xmlCellPr>
  </singleXmlCell>
  <singleXmlCell id="1110" xr6:uid="{13A79F4D-7495-4F82-8942-BBFD237EEA08}" r="L20" connectionId="0">
    <xmlCellPr id="1" xr6:uid="{0A1AE1C0-760E-464D-A47D-0E3ED8B55FEF}" uniqueName="P1079908">
      <xmlPr mapId="1" xpath="/TFI-IZD-POD/IPK-GFI-IZD-POD-E_1000981/P1079908" xmlDataType="decimal"/>
    </xmlCellPr>
  </singleXmlCell>
  <singleXmlCell id="1111" xr6:uid="{B09AC569-B653-41B0-BAA1-A3EB460D4140}" r="M20" connectionId="0">
    <xmlCellPr id="1" xr6:uid="{C6BACFB2-C7A8-42AD-90C8-B5CC708638F7}" uniqueName="P1079909">
      <xmlPr mapId="1" xpath="/TFI-IZD-POD/IPK-GFI-IZD-POD-E_1000981/P1079909" xmlDataType="decimal"/>
    </xmlCellPr>
  </singleXmlCell>
  <singleXmlCell id="1112" xr6:uid="{E7A4D41A-5783-468D-BA6C-FED397F33D45}" r="N20" connectionId="0">
    <xmlCellPr id="1" xr6:uid="{5649606D-5DFE-4FE9-ADB0-D97F7CFA0174}" uniqueName="P1079910">
      <xmlPr mapId="1" xpath="/TFI-IZD-POD/IPK-GFI-IZD-POD-E_1000981/P1079910" xmlDataType="decimal"/>
    </xmlCellPr>
  </singleXmlCell>
  <singleXmlCell id="1113" xr6:uid="{FDBDFF75-85A7-4001-9014-95D0AC873EBD}" r="O20" connectionId="0">
    <xmlCellPr id="1" xr6:uid="{F87022F0-A64D-4C65-9272-92D149D0849B}" uniqueName="P1079912">
      <xmlPr mapId="1" xpath="/TFI-IZD-POD/IPK-GFI-IZD-POD-E_1000981/P1079912" xmlDataType="decimal"/>
    </xmlCellPr>
  </singleXmlCell>
  <singleXmlCell id="1114" xr6:uid="{050095C0-5B90-40FC-9316-F2BDCDC07AAC}" r="P20" connectionId="0">
    <xmlCellPr id="1" xr6:uid="{91CB92DF-62C8-470D-A5F7-7BB0A8D4F44E}" uniqueName="P1081972">
      <xmlPr mapId="1" xpath="/TFI-IZD-POD/IPK-GFI-IZD-POD-E_1000981/P1081972" xmlDataType="decimal"/>
    </xmlCellPr>
  </singleXmlCell>
  <singleXmlCell id="1115" xr6:uid="{A74060A3-9887-4DEA-AA5A-E4B726F95393}" r="Q20" connectionId="0">
    <xmlCellPr id="1" xr6:uid="{BDD98666-C07B-4BD2-AB1A-3154AC188D79}" uniqueName="P1081973">
      <xmlPr mapId="1" xpath="/TFI-IZD-POD/IPK-GFI-IZD-POD-E_1000981/P1081973" xmlDataType="decimal"/>
    </xmlCellPr>
  </singleXmlCell>
  <singleXmlCell id="1116" xr6:uid="{61C897A5-6198-4C7B-8929-65F12CE74048}" r="R20" connectionId="0">
    <xmlCellPr id="1" xr6:uid="{027181D6-F1CF-4286-A5BD-63BDB886F780}" uniqueName="P1081975">
      <xmlPr mapId="1" xpath="/TFI-IZD-POD/IPK-GFI-IZD-POD-E_1000981/P1081975" xmlDataType="decimal"/>
    </xmlCellPr>
  </singleXmlCell>
  <singleXmlCell id="1117" xr6:uid="{2F9E8EC6-BB20-40F6-9C1C-5852D6CFF242}" r="S20" connectionId="0">
    <xmlCellPr id="1" xr6:uid="{13386655-19D5-483D-A875-0333BC73C939}" uniqueName="P1124800">
      <xmlPr mapId="1" xpath="/TFI-IZD-POD/IPK-GFI-IZD-POD-E_1000981/P1124800" xmlDataType="decimal"/>
    </xmlCellPr>
  </singleXmlCell>
  <singleXmlCell id="1118" xr6:uid="{4F67E290-70FD-4C0C-9A1A-048EE89353AD}" r="T20" connectionId="0">
    <xmlCellPr id="1" xr6:uid="{BEB872C8-426F-4891-A2D4-564707844E10}" uniqueName="P1124801">
      <xmlPr mapId="1" xpath="/TFI-IZD-POD/IPK-GFI-IZD-POD-E_1000981/P1124801" xmlDataType="decimal"/>
    </xmlCellPr>
  </singleXmlCell>
  <singleXmlCell id="1119" xr6:uid="{9AFA408C-BA24-4F31-B04F-DF380FB18D15}" r="U20" connectionId="0">
    <xmlCellPr id="1" xr6:uid="{35A7AC04-6A88-44AA-8787-A5E4F04885A0}" uniqueName="P1420859">
      <xmlPr mapId="1" xpath="/TFI-IZD-POD/IPK-GFI-IZD-POD-E_1000981/P1420859" xmlDataType="decimal"/>
    </xmlCellPr>
  </singleXmlCell>
  <singleXmlCell id="1120" xr6:uid="{24378DB4-9B74-4B08-AC71-78B3A4D968C8}" r="V20" connectionId="0">
    <xmlCellPr id="1" xr6:uid="{391A9FFA-0C6B-4C76-B3EB-31A185B91C6E}" uniqueName="P1081977">
      <xmlPr mapId="1" xpath="/TFI-IZD-POD/IPK-GFI-IZD-POD-E_1000981/P1081977" xmlDataType="decimal"/>
    </xmlCellPr>
  </singleXmlCell>
  <singleXmlCell id="1121" xr6:uid="{40AC27A0-2718-427A-A17D-98C706210270}" r="W20" connectionId="0">
    <xmlCellPr id="1" xr6:uid="{821233CA-828D-4B7D-88FD-A055E5A930E8}" uniqueName="P1081978">
      <xmlPr mapId="1" xpath="/TFI-IZD-POD/IPK-GFI-IZD-POD-E_1000981/P1081978" xmlDataType="decimal"/>
    </xmlCellPr>
  </singleXmlCell>
  <singleXmlCell id="1122" xr6:uid="{85BF68EE-2198-43BA-826E-7CFFF6A077F5}" r="X20" connectionId="0">
    <xmlCellPr id="1" xr6:uid="{7FC9AD64-268C-4E42-95CB-120F63390945}" uniqueName="P1081980">
      <xmlPr mapId="1" xpath="/TFI-IZD-POD/IPK-GFI-IZD-POD-E_1000981/P1081980" xmlDataType="decimal"/>
    </xmlCellPr>
  </singleXmlCell>
  <singleXmlCell id="1123" xr6:uid="{803A7694-29AE-443E-A8C5-3A8F9921DD27}" r="Y20" connectionId="0">
    <xmlCellPr id="1" xr6:uid="{465E7C9F-3001-4F0F-B43F-B646C71A9F50}" uniqueName="P1081982">
      <xmlPr mapId="1" xpath="/TFI-IZD-POD/IPK-GFI-IZD-POD-E_1000981/P1081982" xmlDataType="decimal"/>
    </xmlCellPr>
  </singleXmlCell>
  <singleXmlCell id="1124" xr6:uid="{307E2398-DBCA-411D-A9E4-F089FD57D581}" r="Z20" connectionId="0">
    <xmlCellPr id="1" xr6:uid="{A32676E5-A37C-41A2-B745-AA23DEF8F2DF}" uniqueName="P1081984">
      <xmlPr mapId="1" xpath="/TFI-IZD-POD/IPK-GFI-IZD-POD-E_1000981/P1081984" xmlDataType="decimal"/>
    </xmlCellPr>
  </singleXmlCell>
  <singleXmlCell id="1125" xr6:uid="{1202879A-CAA7-4C22-A8A9-3B934B920189}" r="H21" connectionId="0">
    <xmlCellPr id="1" xr6:uid="{E98CE1B1-B8FC-459C-A8B1-52108FE0E242}" uniqueName="P1079911">
      <xmlPr mapId="1" xpath="/TFI-IZD-POD/IPK-GFI-IZD-POD-E_1000981/P1079911" xmlDataType="decimal"/>
    </xmlCellPr>
  </singleXmlCell>
  <singleXmlCell id="1126" xr6:uid="{DF1EBD21-74DC-469A-9FC5-0D731EC7CA5A}" r="I21" connectionId="0">
    <xmlCellPr id="1" xr6:uid="{3CCF43C8-A6D9-4AF0-AB6A-0A4F5B779356}" uniqueName="P1079913">
      <xmlPr mapId="1" xpath="/TFI-IZD-POD/IPK-GFI-IZD-POD-E_1000981/P1079913" xmlDataType="decimal"/>
    </xmlCellPr>
  </singleXmlCell>
  <singleXmlCell id="1127" xr6:uid="{20956353-198F-4F11-8AD8-6359074A486D}" r="J21" connectionId="0">
    <xmlCellPr id="1" xr6:uid="{599F0239-20EB-4667-B4D3-CBDEBD7BF057}" uniqueName="P1079914">
      <xmlPr mapId="1" xpath="/TFI-IZD-POD/IPK-GFI-IZD-POD-E_1000981/P1079914" xmlDataType="decimal"/>
    </xmlCellPr>
  </singleXmlCell>
  <singleXmlCell id="1128" xr6:uid="{F9F04F91-0EFC-4684-BCB5-33256BAFBC95}" r="K21" connectionId="0">
    <xmlCellPr id="1" xr6:uid="{1836220D-7249-45F4-98C2-0367D3562597}" uniqueName="P1079915">
      <xmlPr mapId="1" xpath="/TFI-IZD-POD/IPK-GFI-IZD-POD-E_1000981/P1079915" xmlDataType="decimal"/>
    </xmlCellPr>
  </singleXmlCell>
  <singleXmlCell id="1129" xr6:uid="{A23F7061-6B91-4C3A-A519-30E451B1331C}" r="L21" connectionId="0">
    <xmlCellPr id="1" xr6:uid="{9DA96F7D-5B2E-478B-8836-2C6F149CD29C}" uniqueName="P1079916">
      <xmlPr mapId="1" xpath="/TFI-IZD-POD/IPK-GFI-IZD-POD-E_1000981/P1079916" xmlDataType="decimal"/>
    </xmlCellPr>
  </singleXmlCell>
  <singleXmlCell id="1130" xr6:uid="{6226B1AB-AFA4-4C16-91BD-699FD1F0D7CF}" r="M21" connectionId="0">
    <xmlCellPr id="1" xr6:uid="{2E9BB2AD-2130-4BE7-A0B5-1417CF71D338}" uniqueName="P1079917">
      <xmlPr mapId="1" xpath="/TFI-IZD-POD/IPK-GFI-IZD-POD-E_1000981/P1079917" xmlDataType="decimal"/>
    </xmlCellPr>
  </singleXmlCell>
  <singleXmlCell id="1131" xr6:uid="{19EF0F32-EFEA-44CE-A36A-F93540A63792}" r="N21" connectionId="0">
    <xmlCellPr id="1" xr6:uid="{10632A1D-DC4D-464C-87D1-BDEC519688D8}" uniqueName="P1079918">
      <xmlPr mapId="1" xpath="/TFI-IZD-POD/IPK-GFI-IZD-POD-E_1000981/P1079918" xmlDataType="decimal"/>
    </xmlCellPr>
  </singleXmlCell>
  <singleXmlCell id="1132" xr6:uid="{8591AEA6-6376-4DC6-81FC-C45990C72D2D}" r="O21" connectionId="0">
    <xmlCellPr id="1" xr6:uid="{EEC0C770-E3A8-4A22-BCEE-E525003DCDC2}" uniqueName="P1079919">
      <xmlPr mapId="1" xpath="/TFI-IZD-POD/IPK-GFI-IZD-POD-E_1000981/P1079919" xmlDataType="decimal"/>
    </xmlCellPr>
  </singleXmlCell>
  <singleXmlCell id="1133" xr6:uid="{37623076-8A79-4C65-9338-C4837537B67C}" r="P21" connectionId="0">
    <xmlCellPr id="1" xr6:uid="{A51088AD-30E9-4103-9FD6-BE84A0E11F30}" uniqueName="P1081986">
      <xmlPr mapId="1" xpath="/TFI-IZD-POD/IPK-GFI-IZD-POD-E_1000981/P1081986" xmlDataType="decimal"/>
    </xmlCellPr>
  </singleXmlCell>
  <singleXmlCell id="1134" xr6:uid="{9B25731F-6309-486D-B0CF-A18EE8838AB6}" r="Q21" connectionId="0">
    <xmlCellPr id="1" xr6:uid="{3E3F944B-7ADC-4CE5-81C6-7B849E70FD39}" uniqueName="P1081988">
      <xmlPr mapId="1" xpath="/TFI-IZD-POD/IPK-GFI-IZD-POD-E_1000981/P1081988" xmlDataType="decimal"/>
    </xmlCellPr>
  </singleXmlCell>
  <singleXmlCell id="1135" xr6:uid="{B70C58B0-8809-44A5-9739-FF3D1D681891}" r="R21" connectionId="0">
    <xmlCellPr id="1" xr6:uid="{21E3B3C1-1D81-499B-B733-0AD4A842FDE4}" uniqueName="P1081990">
      <xmlPr mapId="1" xpath="/TFI-IZD-POD/IPK-GFI-IZD-POD-E_1000981/P1081990" xmlDataType="decimal"/>
    </xmlCellPr>
  </singleXmlCell>
  <singleXmlCell id="1136" xr6:uid="{5703CFF3-13FD-42AD-8DD2-B9D636E8D9D6}" r="S21" connectionId="0">
    <xmlCellPr id="1" xr6:uid="{F3C659D1-5DC8-45EF-88F0-9C906F11C663}" uniqueName="P1124802">
      <xmlPr mapId="1" xpath="/TFI-IZD-POD/IPK-GFI-IZD-POD-E_1000981/P1124802" xmlDataType="decimal"/>
    </xmlCellPr>
  </singleXmlCell>
  <singleXmlCell id="1137" xr6:uid="{0827F634-F7B6-426B-8E21-FD2113412055}" r="T21" connectionId="0">
    <xmlCellPr id="1" xr6:uid="{A86CB0F3-3962-4975-A30D-9FCA1C2DE5AD}" uniqueName="P1124803">
      <xmlPr mapId="1" xpath="/TFI-IZD-POD/IPK-GFI-IZD-POD-E_1000981/P1124803" xmlDataType="decimal"/>
    </xmlCellPr>
  </singleXmlCell>
  <singleXmlCell id="1138" xr6:uid="{DAF7C6C7-29E5-44B3-AF74-AD83C305DF14}" r="U21" connectionId="0">
    <xmlCellPr id="1" xr6:uid="{370E57A4-6050-4CD9-B5B5-2DCBB2DE342A}" uniqueName="P1420860">
      <xmlPr mapId="1" xpath="/TFI-IZD-POD/IPK-GFI-IZD-POD-E_1000981/P1420860" xmlDataType="decimal"/>
    </xmlCellPr>
  </singleXmlCell>
  <singleXmlCell id="1139" xr6:uid="{815F81CF-5AA1-4220-B054-01D5BAE58E01}" r="V21" connectionId="0">
    <xmlCellPr id="1" xr6:uid="{0EDC5A37-71FA-4B51-91B3-078E72D7FEA0}" uniqueName="P1081993">
      <xmlPr mapId="1" xpath="/TFI-IZD-POD/IPK-GFI-IZD-POD-E_1000981/P1081993" xmlDataType="decimal"/>
    </xmlCellPr>
  </singleXmlCell>
  <singleXmlCell id="1140" xr6:uid="{A3FE3C0F-9EAF-4296-AF1B-37496D282A4C}" r="W21" connectionId="0">
    <xmlCellPr id="1" xr6:uid="{87BDFC9F-9636-402F-A980-95A25BE99838}" uniqueName="P1081995">
      <xmlPr mapId="1" xpath="/TFI-IZD-POD/IPK-GFI-IZD-POD-E_1000981/P1081995" xmlDataType="decimal"/>
    </xmlCellPr>
  </singleXmlCell>
  <singleXmlCell id="1141" xr6:uid="{62284433-EA44-444D-AD6F-6ADA1577E7EC}" r="X21" connectionId="0">
    <xmlCellPr id="1" xr6:uid="{9E3B4CCC-DB2F-4AFE-B442-30444011F984}" uniqueName="P1081997">
      <xmlPr mapId="1" xpath="/TFI-IZD-POD/IPK-GFI-IZD-POD-E_1000981/P1081997" xmlDataType="decimal"/>
    </xmlCellPr>
  </singleXmlCell>
  <singleXmlCell id="1142" xr6:uid="{3CFD78BB-6EA6-484A-AC87-3A87EC701CFB}" r="Y21" connectionId="0">
    <xmlCellPr id="1" xr6:uid="{F39076B1-147A-434C-8746-C38E5D165A5E}" uniqueName="P1081999">
      <xmlPr mapId="1" xpath="/TFI-IZD-POD/IPK-GFI-IZD-POD-E_1000981/P1081999" xmlDataType="decimal"/>
    </xmlCellPr>
  </singleXmlCell>
  <singleXmlCell id="1143" xr6:uid="{32CDD68C-C8C7-4AB3-B8A6-80C0F5D82ABC}" r="Z21" connectionId="0">
    <xmlCellPr id="1" xr6:uid="{B44B9C23-CF85-4DB8-B2BB-FCB5428EEF42}" uniqueName="P1082001">
      <xmlPr mapId="1" xpath="/TFI-IZD-POD/IPK-GFI-IZD-POD-E_1000981/P1082001" xmlDataType="decimal"/>
    </xmlCellPr>
  </singleXmlCell>
  <singleXmlCell id="1144" xr6:uid="{114249D5-F90D-493A-87B4-5461D605FCDF}" r="H22" connectionId="0">
    <xmlCellPr id="1" xr6:uid="{183BFE03-8205-42D1-B891-A134A87AD6C2}" uniqueName="P1124882">
      <xmlPr mapId="1" xpath="/TFI-IZD-POD/IPK-GFI-IZD-POD-E_1000981/P1124882" xmlDataType="decimal"/>
    </xmlCellPr>
  </singleXmlCell>
  <singleXmlCell id="1145" xr6:uid="{02A59DA5-1E42-4604-955F-3B31A6264B67}" r="I22" connectionId="0">
    <xmlCellPr id="1" xr6:uid="{0F2DD272-067C-419F-BD2D-5CBEB64ED38F}" uniqueName="P1124883">
      <xmlPr mapId="1" xpath="/TFI-IZD-POD/IPK-GFI-IZD-POD-E_1000981/P1124883" xmlDataType="decimal"/>
    </xmlCellPr>
  </singleXmlCell>
  <singleXmlCell id="1146" xr6:uid="{189AA130-FAE1-4118-9D5E-9B11C75E1CB6}" r="J22" connectionId="0">
    <xmlCellPr id="1" xr6:uid="{216D6195-BFC5-4ADC-A3E1-D25753DEE398}" uniqueName="P1124884">
      <xmlPr mapId="1" xpath="/TFI-IZD-POD/IPK-GFI-IZD-POD-E_1000981/P1124884" xmlDataType="decimal"/>
    </xmlCellPr>
  </singleXmlCell>
  <singleXmlCell id="1147" xr6:uid="{C2C727DA-EB4F-43FD-99D5-E37F84E416E2}" r="K22" connectionId="0">
    <xmlCellPr id="1" xr6:uid="{6BC70AC6-6CA1-419D-AF0A-ACFA2CB631E0}" uniqueName="P1124885">
      <xmlPr mapId="1" xpath="/TFI-IZD-POD/IPK-GFI-IZD-POD-E_1000981/P1124885" xmlDataType="decimal"/>
    </xmlCellPr>
  </singleXmlCell>
  <singleXmlCell id="1148" xr6:uid="{2656910E-A9BD-457D-921C-363EF9E48F8E}" r="L22" connectionId="0">
    <xmlCellPr id="1" xr6:uid="{2F15B76D-944D-4BAB-950B-473508B1CBFC}" uniqueName="P1124886">
      <xmlPr mapId="1" xpath="/TFI-IZD-POD/IPK-GFI-IZD-POD-E_1000981/P1124886" xmlDataType="decimal"/>
    </xmlCellPr>
  </singleXmlCell>
  <singleXmlCell id="1149" xr6:uid="{C5F2DEEE-BD05-441E-BD48-EB2C08210EBA}" r="M22" connectionId="0">
    <xmlCellPr id="1" xr6:uid="{6F424456-523A-401C-87B4-EA1347B94536}" uniqueName="P1124887">
      <xmlPr mapId="1" xpath="/TFI-IZD-POD/IPK-GFI-IZD-POD-E_1000981/P1124887" xmlDataType="decimal"/>
    </xmlCellPr>
  </singleXmlCell>
  <singleXmlCell id="1150" xr6:uid="{D46F9D53-D907-4B91-9F92-E131B4625927}" r="N22" connectionId="0">
    <xmlCellPr id="1" xr6:uid="{F3DD2E87-E6B0-46D1-8233-1225305BAE4D}" uniqueName="P1124894">
      <xmlPr mapId="1" xpath="/TFI-IZD-POD/IPK-GFI-IZD-POD-E_1000981/P1124894" xmlDataType="decimal"/>
    </xmlCellPr>
  </singleXmlCell>
  <singleXmlCell id="1151" xr6:uid="{DFA07CA8-368D-4DD7-A456-1CA8FCA48241}" r="O22" connectionId="0">
    <xmlCellPr id="1" xr6:uid="{52A421A0-2528-4205-AA7B-CFEDE29DEFE3}" uniqueName="P1124895">
      <xmlPr mapId="1" xpath="/TFI-IZD-POD/IPK-GFI-IZD-POD-E_1000981/P1124895" xmlDataType="decimal"/>
    </xmlCellPr>
  </singleXmlCell>
  <singleXmlCell id="1152" xr6:uid="{B841FEA2-57AE-4A8B-AD6D-16D2804B361C}" r="P22" connectionId="0">
    <xmlCellPr id="1" xr6:uid="{A870635B-3A1A-4BCB-8465-256142E5FB30}" uniqueName="P1124896">
      <xmlPr mapId="1" xpath="/TFI-IZD-POD/IPK-GFI-IZD-POD-E_1000981/P1124896" xmlDataType="decimal"/>
    </xmlCellPr>
  </singleXmlCell>
  <singleXmlCell id="1153" xr6:uid="{1C3315B9-BC10-4BAB-B89E-04514AF97827}" r="Q22" connectionId="0">
    <xmlCellPr id="1" xr6:uid="{2AD32AF5-A23C-439A-8812-E1637E8832D2}" uniqueName="P1124897">
      <xmlPr mapId="1" xpath="/TFI-IZD-POD/IPK-GFI-IZD-POD-E_1000981/P1124897" xmlDataType="decimal"/>
    </xmlCellPr>
  </singleXmlCell>
  <singleXmlCell id="1154" xr6:uid="{AAAAB74A-18AA-4333-9537-82C276CA4B50}" r="R22" connectionId="0">
    <xmlCellPr id="1" xr6:uid="{FB44DE07-318D-49AC-80E8-C6EB03806A23}" uniqueName="P1124898">
      <xmlPr mapId="1" xpath="/TFI-IZD-POD/IPK-GFI-IZD-POD-E_1000981/P1124898" xmlDataType="decimal"/>
    </xmlCellPr>
  </singleXmlCell>
  <singleXmlCell id="1155" xr6:uid="{9E610718-E7F7-4572-A60A-1CE7BCD5C4D7}" r="S22" connectionId="0">
    <xmlCellPr id="1" xr6:uid="{2CE17FAB-D59F-4A36-840A-2803690212E9}" uniqueName="P1124804">
      <xmlPr mapId="1" xpath="/TFI-IZD-POD/IPK-GFI-IZD-POD-E_1000981/P1124804" xmlDataType="decimal"/>
    </xmlCellPr>
  </singleXmlCell>
  <singleXmlCell id="1156" xr6:uid="{FBC69D38-EEBB-4817-914F-F69239188DBC}" r="T22" connectionId="0">
    <xmlCellPr id="1" xr6:uid="{EC04BDEC-870D-4E5C-842A-46B22A6C1D6F}" uniqueName="P1124805">
      <xmlPr mapId="1" xpath="/TFI-IZD-POD/IPK-GFI-IZD-POD-E_1000981/P1124805" xmlDataType="decimal"/>
    </xmlCellPr>
  </singleXmlCell>
  <singleXmlCell id="1157" xr6:uid="{5B6C9445-908A-4935-85FC-6AD967DFE866}" r="U22" connectionId="0">
    <xmlCellPr id="1" xr6:uid="{EDE6863B-FC8E-44B4-97F1-46B861BF40D3}" uniqueName="P1420861">
      <xmlPr mapId="1" xpath="/TFI-IZD-POD/IPK-GFI-IZD-POD-E_1000981/P1420861" xmlDataType="decimal"/>
    </xmlCellPr>
  </singleXmlCell>
  <singleXmlCell id="1158" xr6:uid="{4FCF24FB-265E-4C51-914D-6F7FFDB35B3D}" r="V22" connectionId="0">
    <xmlCellPr id="1" xr6:uid="{B3CB22A1-CB4A-4232-810A-4C35B516FA2A}" uniqueName="P1124904">
      <xmlPr mapId="1" xpath="/TFI-IZD-POD/IPK-GFI-IZD-POD-E_1000981/P1124904" xmlDataType="decimal"/>
    </xmlCellPr>
  </singleXmlCell>
  <singleXmlCell id="1159" xr6:uid="{05983303-0023-45EB-A82A-2812576594E5}" r="W22" connectionId="0">
    <xmlCellPr id="1" xr6:uid="{410C6788-F810-4FB7-A371-F6235F7A6F5B}" uniqueName="P1124905">
      <xmlPr mapId="1" xpath="/TFI-IZD-POD/IPK-GFI-IZD-POD-E_1000981/P1124905" xmlDataType="decimal"/>
    </xmlCellPr>
  </singleXmlCell>
  <singleXmlCell id="1160" xr6:uid="{F8109B94-C65A-4824-8C4A-DC22B7168A15}" r="X22" connectionId="0">
    <xmlCellPr id="1" xr6:uid="{42A4BE42-397F-477E-AFE4-2CA2EA5209B1}" uniqueName="P1124906">
      <xmlPr mapId="1" xpath="/TFI-IZD-POD/IPK-GFI-IZD-POD-E_1000981/P1124906" xmlDataType="decimal"/>
    </xmlCellPr>
  </singleXmlCell>
  <singleXmlCell id="1161" xr6:uid="{EE135818-FF96-4903-BE6D-79289174D994}" r="Y22" connectionId="0">
    <xmlCellPr id="1" xr6:uid="{9C1205C5-3F93-43C2-B1CF-84CDE8D572DC}" uniqueName="P1124908">
      <xmlPr mapId="1" xpath="/TFI-IZD-POD/IPK-GFI-IZD-POD-E_1000981/P1124908" xmlDataType="decimal"/>
    </xmlCellPr>
  </singleXmlCell>
  <singleXmlCell id="1162" xr6:uid="{96F0B586-6BFA-46CA-A844-91514A7DA997}" r="Z22" connectionId="0">
    <xmlCellPr id="1" xr6:uid="{78705B40-4D79-441F-9097-C7261711C0FA}" uniqueName="P1124907">
      <xmlPr mapId="1" xpath="/TFI-IZD-POD/IPK-GFI-IZD-POD-E_1000981/P1124907" xmlDataType="decimal"/>
    </xmlCellPr>
  </singleXmlCell>
  <singleXmlCell id="1163" xr6:uid="{DCD94925-D64A-4249-8FB6-841F35CE43CA}" r="H23" connectionId="0">
    <xmlCellPr id="1" xr6:uid="{FA9BB513-EC5E-4C85-8A4E-FD39FC99D452}" uniqueName="P1079920">
      <xmlPr mapId="1" xpath="/TFI-IZD-POD/IPK-GFI-IZD-POD-E_1000981/P1079920" xmlDataType="decimal"/>
    </xmlCellPr>
  </singleXmlCell>
  <singleXmlCell id="1164" xr6:uid="{CC07A6DA-7D77-444B-A1EE-4DDEA39FCB29}" r="I23" connectionId="0">
    <xmlCellPr id="1" xr6:uid="{2118BF55-DD9B-4D05-8B33-B64D4ED03BE9}" uniqueName="P1079921">
      <xmlPr mapId="1" xpath="/TFI-IZD-POD/IPK-GFI-IZD-POD-E_1000981/P1079921" xmlDataType="decimal"/>
    </xmlCellPr>
  </singleXmlCell>
  <singleXmlCell id="1165" xr6:uid="{01814A76-9DF6-4D64-9561-06D8AEDED31C}" r="J23" connectionId="0">
    <xmlCellPr id="1" xr6:uid="{F5CCEAD3-4774-4849-9792-94A687EE2668}" uniqueName="P1079922">
      <xmlPr mapId="1" xpath="/TFI-IZD-POD/IPK-GFI-IZD-POD-E_1000981/P1079922" xmlDataType="decimal"/>
    </xmlCellPr>
  </singleXmlCell>
  <singleXmlCell id="1166" xr6:uid="{87CA3414-B60D-4FA7-8C46-1B9C50B4E835}" r="K23" connectionId="0">
    <xmlCellPr id="1" xr6:uid="{4E1E49DB-8DE8-4BFF-9E35-2519254D45A8}" uniqueName="P1079923">
      <xmlPr mapId="1" xpath="/TFI-IZD-POD/IPK-GFI-IZD-POD-E_1000981/P1079923" xmlDataType="decimal"/>
    </xmlCellPr>
  </singleXmlCell>
  <singleXmlCell id="1167" xr6:uid="{0FDC7A6D-A907-46B7-A9B3-0460FDB77A9C}" r="L23" connectionId="0">
    <xmlCellPr id="1" xr6:uid="{864D4B73-6401-4B03-BD9F-234E4F460555}" uniqueName="P1079924">
      <xmlPr mapId="1" xpath="/TFI-IZD-POD/IPK-GFI-IZD-POD-E_1000981/P1079924" xmlDataType="decimal"/>
    </xmlCellPr>
  </singleXmlCell>
  <singleXmlCell id="1168" xr6:uid="{FE192A29-0286-4256-ACAA-C5CA2A2BD7C5}" r="M23" connectionId="0">
    <xmlCellPr id="1" xr6:uid="{69942FC8-FB40-4A34-9B22-CAAAA2260C89}" uniqueName="P1079925">
      <xmlPr mapId="1" xpath="/TFI-IZD-POD/IPK-GFI-IZD-POD-E_1000981/P1079925" xmlDataType="decimal"/>
    </xmlCellPr>
  </singleXmlCell>
  <singleXmlCell id="1169" xr6:uid="{3422BFED-7098-4E5D-9C42-479104E530AE}" r="N23" connectionId="0">
    <xmlCellPr id="1" xr6:uid="{C63673A9-52D9-4B86-B4CF-520992FF4DD3}" uniqueName="P1079926">
      <xmlPr mapId="1" xpath="/TFI-IZD-POD/IPK-GFI-IZD-POD-E_1000981/P1079926" xmlDataType="decimal"/>
    </xmlCellPr>
  </singleXmlCell>
  <singleXmlCell id="1170" xr6:uid="{BD6E97FC-4E73-4BB6-A110-7F4586C1000D}" r="O23" connectionId="0">
    <xmlCellPr id="1" xr6:uid="{A7C240B5-14EB-4217-B656-7CB052C44B69}" uniqueName="P1079927">
      <xmlPr mapId="1" xpath="/TFI-IZD-POD/IPK-GFI-IZD-POD-E_1000981/P1079927" xmlDataType="decimal"/>
    </xmlCellPr>
  </singleXmlCell>
  <singleXmlCell id="1171" xr6:uid="{7DD3D5C7-8996-4613-826A-824FCC47AA9B}" r="P23" connectionId="0">
    <xmlCellPr id="1" xr6:uid="{A8017896-BF2B-4F38-B460-6BE69A994420}" uniqueName="P1082003">
      <xmlPr mapId="1" xpath="/TFI-IZD-POD/IPK-GFI-IZD-POD-E_1000981/P1082003" xmlDataType="decimal"/>
    </xmlCellPr>
  </singleXmlCell>
  <singleXmlCell id="1172" xr6:uid="{54C3E2A3-AEDC-4BF5-9741-7F61397B9DC9}" r="Q23" connectionId="0">
    <xmlCellPr id="1" xr6:uid="{A0DAFEE6-2B49-45F4-94F5-8F4777033FB2}" uniqueName="P1082004">
      <xmlPr mapId="1" xpath="/TFI-IZD-POD/IPK-GFI-IZD-POD-E_1000981/P1082004" xmlDataType="decimal"/>
    </xmlCellPr>
  </singleXmlCell>
  <singleXmlCell id="1173" xr6:uid="{57AA65F1-8104-482E-9AC6-CBF009FEA42E}" r="R23" connectionId="0">
    <xmlCellPr id="1" xr6:uid="{74DC373C-D8BC-4EBC-AAF1-DCAADBCD1490}" uniqueName="P1082005">
      <xmlPr mapId="1" xpath="/TFI-IZD-POD/IPK-GFI-IZD-POD-E_1000981/P1082005" xmlDataType="decimal"/>
    </xmlCellPr>
  </singleXmlCell>
  <singleXmlCell id="1174" xr6:uid="{C418B8E7-DC60-4F97-A719-032246FD3381}" r="S23" connectionId="0">
    <xmlCellPr id="1" xr6:uid="{08B1E048-37AB-4C68-A206-53DF04040B22}" uniqueName="P1124806">
      <xmlPr mapId="1" xpath="/TFI-IZD-POD/IPK-GFI-IZD-POD-E_1000981/P1124806" xmlDataType="decimal"/>
    </xmlCellPr>
  </singleXmlCell>
  <singleXmlCell id="1175" xr6:uid="{3C6CC3FD-1078-4F67-9356-5FC817BF29E5}" r="T23" connectionId="0">
    <xmlCellPr id="1" xr6:uid="{069F6924-A71D-47AF-87FF-32280EE4ED49}" uniqueName="P1124807">
      <xmlPr mapId="1" xpath="/TFI-IZD-POD/IPK-GFI-IZD-POD-E_1000981/P1124807" xmlDataType="decimal"/>
    </xmlCellPr>
  </singleXmlCell>
  <singleXmlCell id="1176" xr6:uid="{D31A76B1-38FC-47AF-92C9-CFF1784EC458}" r="U23" connectionId="0">
    <xmlCellPr id="1" xr6:uid="{69534DBB-50BF-47E2-A5F1-E7FB2C9A83D8}" uniqueName="P1420862">
      <xmlPr mapId="1" xpath="/TFI-IZD-POD/IPK-GFI-IZD-POD-E_1000981/P1420862" xmlDataType="decimal"/>
    </xmlCellPr>
  </singleXmlCell>
  <singleXmlCell id="1177" xr6:uid="{31830BB4-74CD-41C0-A125-DCA693760DCD}" r="V23" connectionId="0">
    <xmlCellPr id="1" xr6:uid="{495CFA16-CDD1-4ED8-A4FE-960B834F0F64}" uniqueName="P1082007">
      <xmlPr mapId="1" xpath="/TFI-IZD-POD/IPK-GFI-IZD-POD-E_1000981/P1082007" xmlDataType="decimal"/>
    </xmlCellPr>
  </singleXmlCell>
  <singleXmlCell id="1178" xr6:uid="{7E0FD036-4941-4B75-85AD-DB1AFA7F39E4}" r="W23" connectionId="0">
    <xmlCellPr id="1" xr6:uid="{0D6ABB3C-F272-413A-803D-8FD5F61B6DB2}" uniqueName="P1082008">
      <xmlPr mapId="1" xpath="/TFI-IZD-POD/IPK-GFI-IZD-POD-E_1000981/P1082008" xmlDataType="decimal"/>
    </xmlCellPr>
  </singleXmlCell>
  <singleXmlCell id="1179" xr6:uid="{CC31B9A7-4D1A-4736-BA49-0C71B0C25BEC}" r="X23" connectionId="0">
    <xmlCellPr id="1" xr6:uid="{F03D2FE3-D612-4EF8-88B8-09ECB6F1DB77}" uniqueName="P1082010">
      <xmlPr mapId="1" xpath="/TFI-IZD-POD/IPK-GFI-IZD-POD-E_1000981/P1082010" xmlDataType="decimal"/>
    </xmlCellPr>
  </singleXmlCell>
  <singleXmlCell id="1180" xr6:uid="{317CEA00-FF92-493B-B52A-53669A182B7F}" r="Y23" connectionId="0">
    <xmlCellPr id="1" xr6:uid="{B6621D65-6C71-4A12-9CEB-D44A25A733F6}" uniqueName="P1082011">
      <xmlPr mapId="1" xpath="/TFI-IZD-POD/IPK-GFI-IZD-POD-E_1000981/P1082011" xmlDataType="decimal"/>
    </xmlCellPr>
  </singleXmlCell>
  <singleXmlCell id="1181" xr6:uid="{1833383A-3A5A-4AE7-B44B-592CBB2290E3}" r="Z23" connectionId="0">
    <xmlCellPr id="1" xr6:uid="{9DF47F84-367B-4EBE-8946-EAF4019FE6A1}" uniqueName="P1082013">
      <xmlPr mapId="1" xpath="/TFI-IZD-POD/IPK-GFI-IZD-POD-E_1000981/P1082013" xmlDataType="decimal"/>
    </xmlCellPr>
  </singleXmlCell>
  <singleXmlCell id="1182" xr6:uid="{3840BBFF-BC64-4F9F-A252-A5EB1415C180}" r="H24" connectionId="0">
    <xmlCellPr id="1" xr6:uid="{4E4B818E-F2D8-4141-839A-3BCF782626AA}" uniqueName="P1079936">
      <xmlPr mapId="1" xpath="/TFI-IZD-POD/IPK-GFI-IZD-POD-E_1000981/P1079936" xmlDataType="decimal"/>
    </xmlCellPr>
  </singleXmlCell>
  <singleXmlCell id="1183" xr6:uid="{B7126C83-CA6E-4B66-8088-0F2D5602F50C}" r="I24" connectionId="0">
    <xmlCellPr id="1" xr6:uid="{418E9609-BF66-42B0-95E4-B360C1E804C8}" uniqueName="P1079937">
      <xmlPr mapId="1" xpath="/TFI-IZD-POD/IPK-GFI-IZD-POD-E_1000981/P1079937" xmlDataType="decimal"/>
    </xmlCellPr>
  </singleXmlCell>
  <singleXmlCell id="1184" xr6:uid="{D63439A4-3E14-4C40-A97F-6EEA2B26168C}" r="J24" connectionId="0">
    <xmlCellPr id="1" xr6:uid="{06FD3170-6E4E-4ACD-B355-5D3E59A93103}" uniqueName="P1079938">
      <xmlPr mapId="1" xpath="/TFI-IZD-POD/IPK-GFI-IZD-POD-E_1000981/P1079938" xmlDataType="decimal"/>
    </xmlCellPr>
  </singleXmlCell>
  <singleXmlCell id="1185" xr6:uid="{A326FC05-B7D3-4CA5-8F2F-4C7DC86A4660}" r="K24" connectionId="0">
    <xmlCellPr id="1" xr6:uid="{FF7E4FA0-8581-4B4D-973E-BBA4CDF963C5}" uniqueName="P1079939">
      <xmlPr mapId="1" xpath="/TFI-IZD-POD/IPK-GFI-IZD-POD-E_1000981/P1079939" xmlDataType="decimal"/>
    </xmlCellPr>
  </singleXmlCell>
  <singleXmlCell id="1186" xr6:uid="{1E2781EA-6277-420E-8937-306D1AE121EA}" r="L24" connectionId="0">
    <xmlCellPr id="1" xr6:uid="{4D8FCCDA-B94F-4A2E-AA10-238EB91506F4}" uniqueName="P1079940">
      <xmlPr mapId="1" xpath="/TFI-IZD-POD/IPK-GFI-IZD-POD-E_1000981/P1079940" xmlDataType="decimal"/>
    </xmlCellPr>
  </singleXmlCell>
  <singleXmlCell id="1187" xr6:uid="{C0829A97-DBEC-4F5B-9F3F-0ADA4F5A5D89}" r="M24" connectionId="0">
    <xmlCellPr id="1" xr6:uid="{A07A8F05-2D7A-4BB8-A693-6FAD1E460D30}" uniqueName="P1079941">
      <xmlPr mapId="1" xpath="/TFI-IZD-POD/IPK-GFI-IZD-POD-E_1000981/P1079941" xmlDataType="decimal"/>
    </xmlCellPr>
  </singleXmlCell>
  <singleXmlCell id="1188" xr6:uid="{8E61070B-6A75-420C-A1DE-B7CF47379CA1}" r="N24" connectionId="0">
    <xmlCellPr id="1" xr6:uid="{5296E997-F4F4-4A66-B4E4-38B52A7F8816}" uniqueName="P1079942">
      <xmlPr mapId="1" xpath="/TFI-IZD-POD/IPK-GFI-IZD-POD-E_1000981/P1079942" xmlDataType="decimal"/>
    </xmlCellPr>
  </singleXmlCell>
  <singleXmlCell id="1189" xr6:uid="{0477C853-6796-4D47-90F8-FEE7728BF4B9}" r="O24" connectionId="0">
    <xmlCellPr id="1" xr6:uid="{A87C76A7-CFA7-474A-B328-62CB856A06C0}" uniqueName="P1079943">
      <xmlPr mapId="1" xpath="/TFI-IZD-POD/IPK-GFI-IZD-POD-E_1000981/P1079943" xmlDataType="decimal"/>
    </xmlCellPr>
  </singleXmlCell>
  <singleXmlCell id="1190" xr6:uid="{3821EBEE-996B-4871-9A24-51468B8A630D}" r="P24" connectionId="0">
    <xmlCellPr id="1" xr6:uid="{EAADD183-3AFF-4150-BF3B-614AAFE6C789}" uniqueName="P1082038">
      <xmlPr mapId="1" xpath="/TFI-IZD-POD/IPK-GFI-IZD-POD-E_1000981/P1082038" xmlDataType="decimal"/>
    </xmlCellPr>
  </singleXmlCell>
  <singleXmlCell id="1191" xr6:uid="{250EBE39-BAAF-4019-83AA-348C3BC76449}" r="Q24" connectionId="0">
    <xmlCellPr id="1" xr6:uid="{0DBDD56F-E905-4035-8987-DFADB5D93CC3}" uniqueName="P1082045">
      <xmlPr mapId="1" xpath="/TFI-IZD-POD/IPK-GFI-IZD-POD-E_1000981/P1082045" xmlDataType="decimal"/>
    </xmlCellPr>
  </singleXmlCell>
  <singleXmlCell id="1192" xr6:uid="{D85A9DAD-C2D4-47DA-8AE3-AF94C113A579}" r="R24" connectionId="0">
    <xmlCellPr id="1" xr6:uid="{572E5FB8-6ECF-4F59-A7AF-62B80837FD0E}" uniqueName="P1082047">
      <xmlPr mapId="1" xpath="/TFI-IZD-POD/IPK-GFI-IZD-POD-E_1000981/P1082047" xmlDataType="decimal"/>
    </xmlCellPr>
  </singleXmlCell>
  <singleXmlCell id="1193" xr6:uid="{96AE9808-BAD6-499D-B3BF-82B20E92C4A1}" r="S24" connectionId="0">
    <xmlCellPr id="1" xr6:uid="{7C8E161B-F936-4E50-BD1A-C1EF6F123D00}" uniqueName="P1124809">
      <xmlPr mapId="1" xpath="/TFI-IZD-POD/IPK-GFI-IZD-POD-E_1000981/P1124809" xmlDataType="decimal"/>
    </xmlCellPr>
  </singleXmlCell>
  <singleXmlCell id="1194" xr6:uid="{254EA9EB-D70D-46FB-B081-1B4B5F156879}" r="T24" connectionId="0">
    <xmlCellPr id="1" xr6:uid="{687AF068-6566-4785-8886-AC046931E766}" uniqueName="P1124808">
      <xmlPr mapId="1" xpath="/TFI-IZD-POD/IPK-GFI-IZD-POD-E_1000981/P1124808" xmlDataType="decimal"/>
    </xmlCellPr>
  </singleXmlCell>
  <singleXmlCell id="1195" xr6:uid="{064D47A7-1639-4E42-AE07-520579ADEC07}" r="U24" connectionId="0">
    <xmlCellPr id="1" xr6:uid="{02A6C0A0-E920-4C87-80DC-B2AC0A72270C}" uniqueName="P1420863">
      <xmlPr mapId="1" xpath="/TFI-IZD-POD/IPK-GFI-IZD-POD-E_1000981/P1420863" xmlDataType="decimal"/>
    </xmlCellPr>
  </singleXmlCell>
  <singleXmlCell id="1196" xr6:uid="{C17BB0EA-874A-4D22-AEB1-7A3EB08D8282}" r="V24" connectionId="0">
    <xmlCellPr id="1" xr6:uid="{00EEBCBF-59EC-4C53-8902-14102D1BBD6F}" uniqueName="P1082048">
      <xmlPr mapId="1" xpath="/TFI-IZD-POD/IPK-GFI-IZD-POD-E_1000981/P1082048" xmlDataType="decimal"/>
    </xmlCellPr>
  </singleXmlCell>
  <singleXmlCell id="1197" xr6:uid="{15B619EE-00E4-46CD-9F2E-6D2857573DB4}" r="W24" connectionId="0">
    <xmlCellPr id="1" xr6:uid="{1EB7AB07-62FE-480B-92B5-6E4A3EC7EB2B}" uniqueName="P1082075">
      <xmlPr mapId="1" xpath="/TFI-IZD-POD/IPK-GFI-IZD-POD-E_1000981/P1082075" xmlDataType="decimal"/>
    </xmlCellPr>
  </singleXmlCell>
  <singleXmlCell id="1198" xr6:uid="{B3A9C017-16E3-4324-8205-2AB2DFF1FDAF}" r="X24" connectionId="0">
    <xmlCellPr id="1" xr6:uid="{EBCD62E4-8C36-490D-8580-B3318A57C091}" uniqueName="P1082077">
      <xmlPr mapId="1" xpath="/TFI-IZD-POD/IPK-GFI-IZD-POD-E_1000981/P1082077" xmlDataType="decimal"/>
    </xmlCellPr>
  </singleXmlCell>
  <singleXmlCell id="1199" xr6:uid="{0975EFCB-BBE9-4DE9-BF03-D02EEE9729FE}" r="Y24" connectionId="0">
    <xmlCellPr id="1" xr6:uid="{F0176E3E-786E-4C5F-A068-D317994348D7}" uniqueName="P1082092">
      <xmlPr mapId="1" xpath="/TFI-IZD-POD/IPK-GFI-IZD-POD-E_1000981/P1082092" xmlDataType="decimal"/>
    </xmlCellPr>
  </singleXmlCell>
  <singleXmlCell id="1200" xr6:uid="{9145783C-DE4D-4183-A668-65CFAA82ADA2}" r="Z24" connectionId="0">
    <xmlCellPr id="1" xr6:uid="{073F3D52-B1A4-44F1-B1F1-AA34E1DC99EF}" uniqueName="P1082094">
      <xmlPr mapId="1" xpath="/TFI-IZD-POD/IPK-GFI-IZD-POD-E_1000981/P1082094" xmlDataType="decimal"/>
    </xmlCellPr>
  </singleXmlCell>
  <singleXmlCell id="1201" xr6:uid="{6EC8E083-AF3A-4D13-ABC0-1463321CFC20}" r="H25" connectionId="0">
    <xmlCellPr id="1" xr6:uid="{449BC069-E095-4F25-91D3-13D51A39F980}" uniqueName="P1124888">
      <xmlPr mapId="1" xpath="/TFI-IZD-POD/IPK-GFI-IZD-POD-E_1000981/P1124888" xmlDataType="decimal"/>
    </xmlCellPr>
  </singleXmlCell>
  <singleXmlCell id="1202" xr6:uid="{AA977A7D-36DD-44B1-AC67-7FBDA50747C8}" r="I25" connectionId="0">
    <xmlCellPr id="1" xr6:uid="{F1408C0D-6F1E-4991-B663-FDBEC0B8BA48}" uniqueName="P1124889">
      <xmlPr mapId="1" xpath="/TFI-IZD-POD/IPK-GFI-IZD-POD-E_1000981/P1124889" xmlDataType="decimal"/>
    </xmlCellPr>
  </singleXmlCell>
  <singleXmlCell id="1203" xr6:uid="{B58B2926-A800-4FEB-8A44-0F0E14014F1F}" r="J25" connectionId="0">
    <xmlCellPr id="1" xr6:uid="{0A1AAD5D-E405-44F3-A816-0F6C59D02C98}" uniqueName="P1124890">
      <xmlPr mapId="1" xpath="/TFI-IZD-POD/IPK-GFI-IZD-POD-E_1000981/P1124890" xmlDataType="decimal"/>
    </xmlCellPr>
  </singleXmlCell>
  <singleXmlCell id="1204" xr6:uid="{947869E3-5DD5-4636-9EFD-007345F33F70}" r="K25" connectionId="0">
    <xmlCellPr id="1" xr6:uid="{CA836889-4070-4BFD-9F05-7F0BE6D7E20D}" uniqueName="P1124891">
      <xmlPr mapId="1" xpath="/TFI-IZD-POD/IPK-GFI-IZD-POD-E_1000981/P1124891" xmlDataType="decimal"/>
    </xmlCellPr>
  </singleXmlCell>
  <singleXmlCell id="1205" xr6:uid="{44CCB767-E6A5-4470-BD59-05269CAF0C19}" r="L25" connectionId="0">
    <xmlCellPr id="1" xr6:uid="{55C2090F-0C8D-4516-8D00-CBC4A5B87D46}" uniqueName="P1124892">
      <xmlPr mapId="1" xpath="/TFI-IZD-POD/IPK-GFI-IZD-POD-E_1000981/P1124892" xmlDataType="decimal"/>
    </xmlCellPr>
  </singleXmlCell>
  <singleXmlCell id="1206" xr6:uid="{6B36CC5A-4F46-4D52-96E9-D796F6F61789}" r="M25" connectionId="0">
    <xmlCellPr id="1" xr6:uid="{12C8B4F1-C00D-45B1-B257-B06031629E05}" uniqueName="P1124893">
      <xmlPr mapId="1" xpath="/TFI-IZD-POD/IPK-GFI-IZD-POD-E_1000981/P1124893" xmlDataType="decimal"/>
    </xmlCellPr>
  </singleXmlCell>
  <singleXmlCell id="1207" xr6:uid="{08201563-44E6-47B2-8CCC-4AE75AF7E3E7}" r="N25" connectionId="0">
    <xmlCellPr id="1" xr6:uid="{2AEDDB0F-657C-47DA-AAF8-83D077B40BE6}" uniqueName="P1124899">
      <xmlPr mapId="1" xpath="/TFI-IZD-POD/IPK-GFI-IZD-POD-E_1000981/P1124899" xmlDataType="decimal"/>
    </xmlCellPr>
  </singleXmlCell>
  <singleXmlCell id="1208" xr6:uid="{8646FD97-E780-4790-B706-E7D1B73931B2}" r="O25" connectionId="0">
    <xmlCellPr id="1" xr6:uid="{A6B9B359-D8C3-4E08-96A0-309F0EC5B869}" uniqueName="P1124900">
      <xmlPr mapId="1" xpath="/TFI-IZD-POD/IPK-GFI-IZD-POD-E_1000981/P1124900" xmlDataType="decimal"/>
    </xmlCellPr>
  </singleXmlCell>
  <singleXmlCell id="1209" xr6:uid="{8935FA16-9B7B-4763-BFBE-EAFA6714E019}" r="P25" connectionId="0">
    <xmlCellPr id="1" xr6:uid="{03332A09-982A-4316-81F9-4D25D7F3A51E}" uniqueName="P1124901">
      <xmlPr mapId="1" xpath="/TFI-IZD-POD/IPK-GFI-IZD-POD-E_1000981/P1124901" xmlDataType="decimal"/>
    </xmlCellPr>
  </singleXmlCell>
  <singleXmlCell id="1210" xr6:uid="{F684E944-C809-4E25-A00B-6548EC47B506}" r="Q25" connectionId="0">
    <xmlCellPr id="1" xr6:uid="{76047C26-3873-49DB-87C5-9547F6B6F114}" uniqueName="P1124902">
      <xmlPr mapId="1" xpath="/TFI-IZD-POD/IPK-GFI-IZD-POD-E_1000981/P1124902" xmlDataType="decimal"/>
    </xmlCellPr>
  </singleXmlCell>
  <singleXmlCell id="1211" xr6:uid="{7944ED0B-F494-4664-BD6D-02A94C75D9D4}" r="R25" connectionId="0">
    <xmlCellPr id="1" xr6:uid="{27B88B04-CE8C-48BF-B69D-949A534C5C8B}" uniqueName="P1124903">
      <xmlPr mapId="1" xpath="/TFI-IZD-POD/IPK-GFI-IZD-POD-E_1000981/P1124903" xmlDataType="decimal"/>
    </xmlCellPr>
  </singleXmlCell>
  <singleXmlCell id="1212" xr6:uid="{BAC68708-E2AA-4EC0-885D-8869B47C3D3B}" r="S25" connectionId="0">
    <xmlCellPr id="1" xr6:uid="{A1E6469B-D898-4DD3-ADFA-88C5A0F34710}" uniqueName="P1124810">
      <xmlPr mapId="1" xpath="/TFI-IZD-POD/IPK-GFI-IZD-POD-E_1000981/P1124810" xmlDataType="decimal"/>
    </xmlCellPr>
  </singleXmlCell>
  <singleXmlCell id="1213" xr6:uid="{4285B752-1FFC-42B2-BE8B-37CCE19B1536}" r="T25" connectionId="0">
    <xmlCellPr id="1" xr6:uid="{4F1D9836-C590-4D0A-BFF7-54C28DF94C2C}" uniqueName="P1124811">
      <xmlPr mapId="1" xpath="/TFI-IZD-POD/IPK-GFI-IZD-POD-E_1000981/P1124811" xmlDataType="decimal"/>
    </xmlCellPr>
  </singleXmlCell>
  <singleXmlCell id="1214" xr6:uid="{9098A89F-8215-474D-B206-0DE254917211}" r="U25" connectionId="0">
    <xmlCellPr id="1" xr6:uid="{A1ECB383-A02D-4EBD-91F2-859082A39A30}" uniqueName="P1420864">
      <xmlPr mapId="1" xpath="/TFI-IZD-POD/IPK-GFI-IZD-POD-E_1000981/P1420864" xmlDataType="decimal"/>
    </xmlCellPr>
  </singleXmlCell>
  <singleXmlCell id="1215" xr6:uid="{737E737F-7300-48ED-B1D9-BCF2415FDF29}" r="V25" connectionId="0">
    <xmlCellPr id="1" xr6:uid="{B747EA18-CAA2-4734-890F-05356D2D8003}" uniqueName="P1124909">
      <xmlPr mapId="1" xpath="/TFI-IZD-POD/IPK-GFI-IZD-POD-E_1000981/P1124909" xmlDataType="decimal"/>
    </xmlCellPr>
  </singleXmlCell>
  <singleXmlCell id="1216" xr6:uid="{1A10785E-E793-400D-94C8-A58A0BC699C6}" r="W25" connectionId="0">
    <xmlCellPr id="1" xr6:uid="{F7619C5F-98E2-452E-A1FC-5D29D28824F2}" uniqueName="P1124910">
      <xmlPr mapId="1" xpath="/TFI-IZD-POD/IPK-GFI-IZD-POD-E_1000981/P1124910" xmlDataType="decimal"/>
    </xmlCellPr>
  </singleXmlCell>
  <singleXmlCell id="1217" xr6:uid="{D8246056-174D-41ED-AAB4-BA07D274D82B}" r="X25" connectionId="0">
    <xmlCellPr id="1" xr6:uid="{F9E456BD-74D0-4E7D-BB18-A2D1C12B81F9}" uniqueName="P1124911">
      <xmlPr mapId="1" xpath="/TFI-IZD-POD/IPK-GFI-IZD-POD-E_1000981/P1124911" xmlDataType="decimal"/>
    </xmlCellPr>
  </singleXmlCell>
  <singleXmlCell id="1218" xr6:uid="{70594167-0166-479B-A9FD-362F5303182C}" r="Y25" connectionId="0">
    <xmlCellPr id="1" xr6:uid="{A405BD46-DB29-4821-9BA0-28AB1A302FB3}" uniqueName="P1124912">
      <xmlPr mapId="1" xpath="/TFI-IZD-POD/IPK-GFI-IZD-POD-E_1000981/P1124912" xmlDataType="decimal"/>
    </xmlCellPr>
  </singleXmlCell>
  <singleXmlCell id="1219" xr6:uid="{7A0FFD3A-6551-4B82-B311-91874C62417C}" r="Z25" connectionId="0">
    <xmlCellPr id="1" xr6:uid="{A0C84825-1C9D-4CDA-B61B-61E920A7A663}" uniqueName="P1124913">
      <xmlPr mapId="1" xpath="/TFI-IZD-POD/IPK-GFI-IZD-POD-E_1000981/P1124913" xmlDataType="decimal"/>
    </xmlCellPr>
  </singleXmlCell>
  <singleXmlCell id="1220" xr6:uid="{0EFF78E1-6963-4ED0-AB05-1862939130D4}" r="H26" connectionId="0">
    <xmlCellPr id="1" xr6:uid="{11DD70D4-870D-42D5-A3F3-1B6629A37C47}" uniqueName="P1079944">
      <xmlPr mapId="1" xpath="/TFI-IZD-POD/IPK-GFI-IZD-POD-E_1000981/P1079944" xmlDataType="decimal"/>
    </xmlCellPr>
  </singleXmlCell>
  <singleXmlCell id="1221" xr6:uid="{CF6DD690-6722-42C1-A3AF-A019555E4D4B}" r="I26" connectionId="0">
    <xmlCellPr id="1" xr6:uid="{072B62A9-996D-4AAD-BF93-57F19445F349}" uniqueName="P1079945">
      <xmlPr mapId="1" xpath="/TFI-IZD-POD/IPK-GFI-IZD-POD-E_1000981/P1079945" xmlDataType="decimal"/>
    </xmlCellPr>
  </singleXmlCell>
  <singleXmlCell id="1222" xr6:uid="{BAFE5268-9825-4D64-A2D6-8B8CE21CDD7D}" r="J26" connectionId="0">
    <xmlCellPr id="1" xr6:uid="{2CEBACCE-1F93-4E31-A638-9FFF3E331D8C}" uniqueName="P1079946">
      <xmlPr mapId="1" xpath="/TFI-IZD-POD/IPK-GFI-IZD-POD-E_1000981/P1079946" xmlDataType="decimal"/>
    </xmlCellPr>
  </singleXmlCell>
  <singleXmlCell id="1223" xr6:uid="{A33C1A23-B3A6-4075-9DE4-1D1BB9B216EC}" r="K26" connectionId="0">
    <xmlCellPr id="1" xr6:uid="{02F6CB9D-ED22-44A2-8EA1-B76CCD03E7D0}" uniqueName="P1079947">
      <xmlPr mapId="1" xpath="/TFI-IZD-POD/IPK-GFI-IZD-POD-E_1000981/P1079947" xmlDataType="decimal"/>
    </xmlCellPr>
  </singleXmlCell>
  <singleXmlCell id="1224" xr6:uid="{86477DCD-FDBA-4A47-ABDC-130DC6EAB104}" r="L26" connectionId="0">
    <xmlCellPr id="1" xr6:uid="{E97FA70D-AC98-4C55-9C40-2686747864C1}" uniqueName="P1079948">
      <xmlPr mapId="1" xpath="/TFI-IZD-POD/IPK-GFI-IZD-POD-E_1000981/P1079948" xmlDataType="decimal"/>
    </xmlCellPr>
  </singleXmlCell>
  <singleXmlCell id="1225" xr6:uid="{0A5027F4-EB9B-4240-BFB2-3F36FBD143C5}" r="M26" connectionId="0">
    <xmlCellPr id="1" xr6:uid="{53CAF0DB-0519-4E4D-A1DD-324124E58AC7}" uniqueName="P1079949">
      <xmlPr mapId="1" xpath="/TFI-IZD-POD/IPK-GFI-IZD-POD-E_1000981/P1079949" xmlDataType="decimal"/>
    </xmlCellPr>
  </singleXmlCell>
  <singleXmlCell id="1226" xr6:uid="{D9EC2D25-C452-4A21-A23F-E376CD555DCB}" r="N26" connectionId="0">
    <xmlCellPr id="1" xr6:uid="{E7606088-157A-46BE-A14B-382257332068}" uniqueName="P1079950">
      <xmlPr mapId="1" xpath="/TFI-IZD-POD/IPK-GFI-IZD-POD-E_1000981/P1079950" xmlDataType="decimal"/>
    </xmlCellPr>
  </singleXmlCell>
  <singleXmlCell id="1227" xr6:uid="{ADC999AD-5FA5-49F7-9427-4278E52FBAE1}" r="O26" connectionId="0">
    <xmlCellPr id="1" xr6:uid="{9CE100B0-67E5-46DA-A9C6-FEC5A846EABE}" uniqueName="P1079951">
      <xmlPr mapId="1" xpath="/TFI-IZD-POD/IPK-GFI-IZD-POD-E_1000981/P1079951" xmlDataType="decimal"/>
    </xmlCellPr>
  </singleXmlCell>
  <singleXmlCell id="1228" xr6:uid="{5A53554A-943D-4ED9-A0DC-DAE0D11D66D3}" r="P26" connectionId="0">
    <xmlCellPr id="1" xr6:uid="{5AB1F465-8FEC-43AA-93F6-A8029FDBBEB7}" uniqueName="P1082096">
      <xmlPr mapId="1" xpath="/TFI-IZD-POD/IPK-GFI-IZD-POD-E_1000981/P1082096" xmlDataType="decimal"/>
    </xmlCellPr>
  </singleXmlCell>
  <singleXmlCell id="1229" xr6:uid="{470160D0-3DCF-4205-B5AF-D16E4615F51A}" r="Q26" connectionId="0">
    <xmlCellPr id="1" xr6:uid="{2069C2F2-1096-4DC7-931B-92A52D04010A}" uniqueName="P1082098">
      <xmlPr mapId="1" xpath="/TFI-IZD-POD/IPK-GFI-IZD-POD-E_1000981/P1082098" xmlDataType="decimal"/>
    </xmlCellPr>
  </singleXmlCell>
  <singleXmlCell id="1230" xr6:uid="{A25CA07D-3CC7-4E11-AB44-A39AF5819950}" r="R26" connectionId="0">
    <xmlCellPr id="1" xr6:uid="{2B249C12-96D5-4AF3-994E-4A3FA0F84DD6}" uniqueName="P1082100">
      <xmlPr mapId="1" xpath="/TFI-IZD-POD/IPK-GFI-IZD-POD-E_1000981/P1082100" xmlDataType="decimal"/>
    </xmlCellPr>
  </singleXmlCell>
  <singleXmlCell id="1231" xr6:uid="{018591AE-4572-43CD-B851-2720C43005AA}" r="S26" connectionId="0">
    <xmlCellPr id="1" xr6:uid="{5C2284F3-3E5F-444C-9F4D-843674EF4972}" uniqueName="P1124812">
      <xmlPr mapId="1" xpath="/TFI-IZD-POD/IPK-GFI-IZD-POD-E_1000981/P1124812" xmlDataType="decimal"/>
    </xmlCellPr>
  </singleXmlCell>
  <singleXmlCell id="1232" xr6:uid="{347460CE-A113-4837-82B3-BFA689A7B592}" r="T26" connectionId="0">
    <xmlCellPr id="1" xr6:uid="{3ED6A724-7E6E-4C09-8BA9-525B537CC6F8}" uniqueName="P1124813">
      <xmlPr mapId="1" xpath="/TFI-IZD-POD/IPK-GFI-IZD-POD-E_1000981/P1124813" xmlDataType="decimal"/>
    </xmlCellPr>
  </singleXmlCell>
  <singleXmlCell id="1233" xr6:uid="{FB9CB4E8-7F52-481E-AF91-7306C91C473F}" r="U26" connectionId="0">
    <xmlCellPr id="1" xr6:uid="{EA7FACA3-0CFB-42EA-AB52-A0DA05B76C5A}" uniqueName="P1420865">
      <xmlPr mapId="1" xpath="/TFI-IZD-POD/IPK-GFI-IZD-POD-E_1000981/P1420865" xmlDataType="decimal"/>
    </xmlCellPr>
  </singleXmlCell>
  <singleXmlCell id="1234" xr6:uid="{A6A87918-13F3-43BC-BCF0-6F8D878398F0}" r="V26" connectionId="0">
    <xmlCellPr id="1" xr6:uid="{78E35175-B136-4A0C-B4CE-4C3A5C63E222}" uniqueName="P1082102">
      <xmlPr mapId="1" xpath="/TFI-IZD-POD/IPK-GFI-IZD-POD-E_1000981/P1082102" xmlDataType="decimal"/>
    </xmlCellPr>
  </singleXmlCell>
  <singleXmlCell id="1235" xr6:uid="{AF5F1DFA-F80B-4306-A550-CCA81CEEB46E}" r="W26" connectionId="0">
    <xmlCellPr id="1" xr6:uid="{BE62E24C-0997-44F5-8640-8F5CBBE30EB9}" uniqueName="P1082104">
      <xmlPr mapId="1" xpath="/TFI-IZD-POD/IPK-GFI-IZD-POD-E_1000981/P1082104" xmlDataType="decimal"/>
    </xmlCellPr>
  </singleXmlCell>
  <singleXmlCell id="1236" xr6:uid="{5DEA38BF-BE40-4BAB-86D6-927B0A0085B3}" r="X26" connectionId="0">
    <xmlCellPr id="1" xr6:uid="{9FFE0D61-E6B1-40ED-BFF5-00D2BCBC46B9}" uniqueName="P1082105">
      <xmlPr mapId="1" xpath="/TFI-IZD-POD/IPK-GFI-IZD-POD-E_1000981/P1082105" xmlDataType="decimal"/>
    </xmlCellPr>
  </singleXmlCell>
  <singleXmlCell id="1237" xr6:uid="{DDDED7F5-E695-45FE-8217-7ACCF74D8A54}" r="Y26" connectionId="0">
    <xmlCellPr id="1" xr6:uid="{B1586187-C1D9-4071-9FF2-17B9F843E5CA}" uniqueName="P1082106">
      <xmlPr mapId="1" xpath="/TFI-IZD-POD/IPK-GFI-IZD-POD-E_1000981/P1082106" xmlDataType="decimal"/>
    </xmlCellPr>
  </singleXmlCell>
  <singleXmlCell id="1238" xr6:uid="{648DAC53-893D-4066-8B73-C3995521038A}" r="Z26" connectionId="0">
    <xmlCellPr id="1" xr6:uid="{8B7F2A30-D042-4BD1-A3EF-F066FE32BC78}" uniqueName="P1082108">
      <xmlPr mapId="1" xpath="/TFI-IZD-POD/IPK-GFI-IZD-POD-E_1000981/P1082108" xmlDataType="decimal"/>
    </xmlCellPr>
  </singleXmlCell>
  <singleXmlCell id="1239" xr6:uid="{93D62A3B-6E7D-4801-B6BF-46FA26808C78}" r="H27" connectionId="0">
    <xmlCellPr id="1" xr6:uid="{02BCBCFD-067B-4BB0-90AA-E5246FCEB23C}" uniqueName="P1079952">
      <xmlPr mapId="1" xpath="/TFI-IZD-POD/IPK-GFI-IZD-POD-E_1000981/P1079952" xmlDataType="decimal"/>
    </xmlCellPr>
  </singleXmlCell>
  <singleXmlCell id="1240" xr6:uid="{965EBE30-EAF1-44F6-97D9-2E701B781C9E}" r="I27" connectionId="0">
    <xmlCellPr id="1" xr6:uid="{61CF79EF-F890-4FCF-BB6B-6A8D20958C7C}" uniqueName="P1079953">
      <xmlPr mapId="1" xpath="/TFI-IZD-POD/IPK-GFI-IZD-POD-E_1000981/P1079953" xmlDataType="decimal"/>
    </xmlCellPr>
  </singleXmlCell>
  <singleXmlCell id="1241" xr6:uid="{862ECFA1-8613-45A2-9628-D6D0EA872B09}" r="J27" connectionId="0">
    <xmlCellPr id="1" xr6:uid="{E2BE7FDA-4D1A-43F6-A7D0-51D2811E14FC}" uniqueName="P1079954">
      <xmlPr mapId="1" xpath="/TFI-IZD-POD/IPK-GFI-IZD-POD-E_1000981/P1079954" xmlDataType="decimal"/>
    </xmlCellPr>
  </singleXmlCell>
  <singleXmlCell id="1242" xr6:uid="{E2F2EA97-6C69-42CF-AE4B-C3CFF38B3B24}" r="K27" connectionId="0">
    <xmlCellPr id="1" xr6:uid="{F7C603E3-BF7D-43BE-A6C5-90FD72A55CC3}" uniqueName="P1079955">
      <xmlPr mapId="1" xpath="/TFI-IZD-POD/IPK-GFI-IZD-POD-E_1000981/P1079955" xmlDataType="decimal"/>
    </xmlCellPr>
  </singleXmlCell>
  <singleXmlCell id="1243" xr6:uid="{BB470C69-FA69-473B-9F7C-C3856202D36E}" r="L27" connectionId="0">
    <xmlCellPr id="1" xr6:uid="{14A0D04A-8455-4625-96CE-FB9A55904E9C}" uniqueName="P1079956">
      <xmlPr mapId="1" xpath="/TFI-IZD-POD/IPK-GFI-IZD-POD-E_1000981/P1079956" xmlDataType="decimal"/>
    </xmlCellPr>
  </singleXmlCell>
  <singleXmlCell id="1244" xr6:uid="{FB95A2F5-9275-4B9A-B28E-B5ED9C0A8D99}" r="M27" connectionId="0">
    <xmlCellPr id="1" xr6:uid="{456A0249-B59D-41A4-B94A-A42550BCE95D}" uniqueName="P1079957">
      <xmlPr mapId="1" xpath="/TFI-IZD-POD/IPK-GFI-IZD-POD-E_1000981/P1079957" xmlDataType="decimal"/>
    </xmlCellPr>
  </singleXmlCell>
  <singleXmlCell id="1245" xr6:uid="{61237D73-135A-4A22-B6F5-1B7F23E80BCB}" r="N27" connectionId="0">
    <xmlCellPr id="1" xr6:uid="{A457DF70-64F3-4000-87C3-937F97A474E1}" uniqueName="P1079958">
      <xmlPr mapId="1" xpath="/TFI-IZD-POD/IPK-GFI-IZD-POD-E_1000981/P1079958" xmlDataType="decimal"/>
    </xmlCellPr>
  </singleXmlCell>
  <singleXmlCell id="1246" xr6:uid="{B26736FD-6409-4500-8096-2E8C5F0C9BFC}" r="O27" connectionId="0">
    <xmlCellPr id="1" xr6:uid="{AF145BC4-A396-4158-A54B-970D0043E06E}" uniqueName="P1079959">
      <xmlPr mapId="1" xpath="/TFI-IZD-POD/IPK-GFI-IZD-POD-E_1000981/P1079959" xmlDataType="decimal"/>
    </xmlCellPr>
  </singleXmlCell>
  <singleXmlCell id="1247" xr6:uid="{E64BFF75-ED28-4ED5-AD35-C6709D2C68A0}" r="P27" connectionId="0">
    <xmlCellPr id="1" xr6:uid="{38D14726-C586-4AAC-80B2-FF39A6CE959E}" uniqueName="P1082110">
      <xmlPr mapId="1" xpath="/TFI-IZD-POD/IPK-GFI-IZD-POD-E_1000981/P1082110" xmlDataType="decimal"/>
    </xmlCellPr>
  </singleXmlCell>
  <singleXmlCell id="1248" xr6:uid="{0AC4C6AE-6AE0-4095-BE58-7BD0DE424FC9}" r="Q27" connectionId="0">
    <xmlCellPr id="1" xr6:uid="{839C2F2A-8673-448F-805A-36682ED7BE63}" uniqueName="P1082112">
      <xmlPr mapId="1" xpath="/TFI-IZD-POD/IPK-GFI-IZD-POD-E_1000981/P1082112" xmlDataType="decimal"/>
    </xmlCellPr>
  </singleXmlCell>
  <singleXmlCell id="1249" xr6:uid="{C55FD0B3-EF75-4F21-9B28-B48182B537A3}" r="R27" connectionId="0">
    <xmlCellPr id="1" xr6:uid="{6E326901-867C-4FC9-B115-AF27F57F77E1}" uniqueName="P1082115">
      <xmlPr mapId="1" xpath="/TFI-IZD-POD/IPK-GFI-IZD-POD-E_1000981/P1082115" xmlDataType="decimal"/>
    </xmlCellPr>
  </singleXmlCell>
  <singleXmlCell id="1250" xr6:uid="{0ECABD55-4611-42BF-AF1D-B4B04C29A1F6}" r="S27" connectionId="0">
    <xmlCellPr id="1" xr6:uid="{9FE59A3B-477B-45AF-85DF-BB0D58213BB6}" uniqueName="P1124814">
      <xmlPr mapId="1" xpath="/TFI-IZD-POD/IPK-GFI-IZD-POD-E_1000981/P1124814" xmlDataType="decimal"/>
    </xmlCellPr>
  </singleXmlCell>
  <singleXmlCell id="1251" xr6:uid="{567592F8-FEF1-4851-8B3B-2543871D7527}" r="T27" connectionId="0">
    <xmlCellPr id="1" xr6:uid="{DA1B40C4-F58A-41CC-9376-29DEB173D403}" uniqueName="P1124815">
      <xmlPr mapId="1" xpath="/TFI-IZD-POD/IPK-GFI-IZD-POD-E_1000981/P1124815" xmlDataType="decimal"/>
    </xmlCellPr>
  </singleXmlCell>
  <singleXmlCell id="1252" xr6:uid="{79AC725E-D5A9-49FC-898D-04E3662F4D1F}" r="U27" connectionId="0">
    <xmlCellPr id="1" xr6:uid="{29162304-B0DE-4589-BC2E-9EF60C98D52E}" uniqueName="P1420866">
      <xmlPr mapId="1" xpath="/TFI-IZD-POD/IPK-GFI-IZD-POD-E_1000981/P1420866" xmlDataType="decimal"/>
    </xmlCellPr>
  </singleXmlCell>
  <singleXmlCell id="1253" xr6:uid="{D552BFED-FC42-4F83-B11F-0E3E7584E7CA}" r="V27" connectionId="0">
    <xmlCellPr id="1" xr6:uid="{7E52C3AE-EFF4-4A4A-90A9-065ECFAB376F}" uniqueName="P1082118">
      <xmlPr mapId="1" xpath="/TFI-IZD-POD/IPK-GFI-IZD-POD-E_1000981/P1082118" xmlDataType="decimal"/>
    </xmlCellPr>
  </singleXmlCell>
  <singleXmlCell id="1254" xr6:uid="{3B6373EA-CCA9-475B-B500-9900EB0E301F}" r="W27" connectionId="0">
    <xmlCellPr id="1" xr6:uid="{250AB289-9F67-41B3-87C8-0BE24515604D}" uniqueName="P1082121">
      <xmlPr mapId="1" xpath="/TFI-IZD-POD/IPK-GFI-IZD-POD-E_1000981/P1082121" xmlDataType="decimal"/>
    </xmlCellPr>
  </singleXmlCell>
  <singleXmlCell id="1255" xr6:uid="{69151E0F-1AC9-4E12-B64E-486AEB9C4C9A}" r="X27" connectionId="0">
    <xmlCellPr id="1" xr6:uid="{8AAD9BBD-573F-4A37-9E04-C870A7B31BCC}" uniqueName="P1082125">
      <xmlPr mapId="1" xpath="/TFI-IZD-POD/IPK-GFI-IZD-POD-E_1000981/P1082125" xmlDataType="decimal"/>
    </xmlCellPr>
  </singleXmlCell>
  <singleXmlCell id="1256" xr6:uid="{5BEA723A-6641-4267-9999-8654659BB035}" r="Y27" connectionId="0">
    <xmlCellPr id="1" xr6:uid="{E09AB1A6-7F7F-445A-9702-F8DB487E8AEF}" uniqueName="P1082133">
      <xmlPr mapId="1" xpath="/TFI-IZD-POD/IPK-GFI-IZD-POD-E_1000981/P1082133" xmlDataType="decimal"/>
    </xmlCellPr>
  </singleXmlCell>
  <singleXmlCell id="1257" xr6:uid="{5D5CB632-990D-45CC-A0D6-7B499F5E4E1C}" r="Z27" connectionId="0">
    <xmlCellPr id="1" xr6:uid="{24FC596C-A789-4B1A-A253-B27B96FDC16A}" uniqueName="P1082135">
      <xmlPr mapId="1" xpath="/TFI-IZD-POD/IPK-GFI-IZD-POD-E_1000981/P1082135" xmlDataType="decimal"/>
    </xmlCellPr>
  </singleXmlCell>
  <singleXmlCell id="1258" xr6:uid="{1153B72F-74B6-40BD-B0CE-E6791E355E6D}" r="H28" connectionId="0">
    <xmlCellPr id="1" xr6:uid="{33F14D8B-CAD5-4F6E-9747-8C9BD0286929}" uniqueName="P1079960">
      <xmlPr mapId="1" xpath="/TFI-IZD-POD/IPK-GFI-IZD-POD-E_1000981/P1079960" xmlDataType="decimal"/>
    </xmlCellPr>
  </singleXmlCell>
  <singleXmlCell id="1259" xr6:uid="{812DFAF3-4FA3-436B-A500-3F0461571652}" r="I28" connectionId="0">
    <xmlCellPr id="1" xr6:uid="{759873A9-8CC6-4B32-9A32-D83EC2D2AAC2}" uniqueName="P1079961">
      <xmlPr mapId="1" xpath="/TFI-IZD-POD/IPK-GFI-IZD-POD-E_1000981/P1079961" xmlDataType="decimal"/>
    </xmlCellPr>
  </singleXmlCell>
  <singleXmlCell id="1260" xr6:uid="{B3F95B3A-1F55-4648-A13F-18B1FDFF211C}" r="J28" connectionId="0">
    <xmlCellPr id="1" xr6:uid="{A4DB7656-F01D-4C4F-800F-949EC3559C77}" uniqueName="P1079962">
      <xmlPr mapId="1" xpath="/TFI-IZD-POD/IPK-GFI-IZD-POD-E_1000981/P1079962" xmlDataType="decimal"/>
    </xmlCellPr>
  </singleXmlCell>
  <singleXmlCell id="1261" xr6:uid="{13DE2FA4-FFF8-4E81-99C4-D9208CB1AB6A}" r="K28" connectionId="0">
    <xmlCellPr id="1" xr6:uid="{28C55B1A-ACAC-4077-A433-15667F93CD24}" uniqueName="P1079963">
      <xmlPr mapId="1" xpath="/TFI-IZD-POD/IPK-GFI-IZD-POD-E_1000981/P1079963" xmlDataType="decimal"/>
    </xmlCellPr>
  </singleXmlCell>
  <singleXmlCell id="1262" xr6:uid="{EC72BE6E-8A56-4D1A-9858-7039C53E8FDD}" r="L28" connectionId="0">
    <xmlCellPr id="1" xr6:uid="{984E9AA3-F623-40B2-80C0-1D7D80F01D44}" uniqueName="P1079964">
      <xmlPr mapId="1" xpath="/TFI-IZD-POD/IPK-GFI-IZD-POD-E_1000981/P1079964" xmlDataType="decimal"/>
    </xmlCellPr>
  </singleXmlCell>
  <singleXmlCell id="1263" xr6:uid="{75C25DCF-CB1C-42B4-B7AA-B4169CDDC2B7}" r="M28" connectionId="0">
    <xmlCellPr id="1" xr6:uid="{48175D40-C566-401F-9CC5-42EF786FD00A}" uniqueName="P1079965">
      <xmlPr mapId="1" xpath="/TFI-IZD-POD/IPK-GFI-IZD-POD-E_1000981/P1079965" xmlDataType="decimal"/>
    </xmlCellPr>
  </singleXmlCell>
  <singleXmlCell id="1264" xr6:uid="{C449C4CB-FF4C-4E7D-8B49-07DD585C4C0C}" r="N28" connectionId="0">
    <xmlCellPr id="1" xr6:uid="{50849306-19E6-4C8F-BA55-A2CF823206A6}" uniqueName="P1079966">
      <xmlPr mapId="1" xpath="/TFI-IZD-POD/IPK-GFI-IZD-POD-E_1000981/P1079966" xmlDataType="decimal"/>
    </xmlCellPr>
  </singleXmlCell>
  <singleXmlCell id="1265" xr6:uid="{736FCCFE-CF36-4592-8371-F0E00B39F9AF}" r="O28" connectionId="0">
    <xmlCellPr id="1" xr6:uid="{33C99E0C-756A-4520-AF06-E98AFDAC00E6}" uniqueName="P1079967">
      <xmlPr mapId="1" xpath="/TFI-IZD-POD/IPK-GFI-IZD-POD-E_1000981/P1079967" xmlDataType="decimal"/>
    </xmlCellPr>
  </singleXmlCell>
  <singleXmlCell id="1266" xr6:uid="{C967DC00-46E7-4FF5-9419-2B2CB7DC0D25}" r="P28" connectionId="0">
    <xmlCellPr id="1" xr6:uid="{5F43D85E-65E2-4BEA-B3C4-A28E1772D306}" uniqueName="P1082136">
      <xmlPr mapId="1" xpath="/TFI-IZD-POD/IPK-GFI-IZD-POD-E_1000981/P1082136" xmlDataType="decimal"/>
    </xmlCellPr>
  </singleXmlCell>
  <singleXmlCell id="1267" xr6:uid="{CC5BFBE4-A8F3-45E8-9C58-51BBEFF9834A}" r="Q28" connectionId="0">
    <xmlCellPr id="1" xr6:uid="{7DDCBA51-646E-4654-99B4-FF98EA7A8BEB}" uniqueName="P1082139">
      <xmlPr mapId="1" xpath="/TFI-IZD-POD/IPK-GFI-IZD-POD-E_1000981/P1082139" xmlDataType="decimal"/>
    </xmlCellPr>
  </singleXmlCell>
  <singleXmlCell id="1268" xr6:uid="{EA64C0C8-688B-4593-A1A5-85586040297B}" r="R28" connectionId="0">
    <xmlCellPr id="1" xr6:uid="{2D9FF2C0-4E24-4633-AD52-603C6843BAE4}" uniqueName="P1082147">
      <xmlPr mapId="1" xpath="/TFI-IZD-POD/IPK-GFI-IZD-POD-E_1000981/P1082147" xmlDataType="decimal"/>
    </xmlCellPr>
  </singleXmlCell>
  <singleXmlCell id="1269" xr6:uid="{D27851A8-FEE9-461A-A440-A5F109962697}" r="S28" connectionId="0">
    <xmlCellPr id="1" xr6:uid="{7BF58320-3413-45C5-9E8D-99199A67E236}" uniqueName="P1124816">
      <xmlPr mapId="1" xpath="/TFI-IZD-POD/IPK-GFI-IZD-POD-E_1000981/P1124816" xmlDataType="decimal"/>
    </xmlCellPr>
  </singleXmlCell>
  <singleXmlCell id="1270" xr6:uid="{1F7F7EC3-04E7-4A27-823C-90CB652DD9E7}" r="T28" connectionId="0">
    <xmlCellPr id="1" xr6:uid="{DEA6CE47-0101-4972-AAB6-3DFA2E8262B1}" uniqueName="P1124817">
      <xmlPr mapId="1" xpath="/TFI-IZD-POD/IPK-GFI-IZD-POD-E_1000981/P1124817" xmlDataType="decimal"/>
    </xmlCellPr>
  </singleXmlCell>
  <singleXmlCell id="1271" xr6:uid="{223F241F-0632-4CCB-9334-2B0522AA55FF}" r="U28" connectionId="0">
    <xmlCellPr id="1" xr6:uid="{CF21F543-AE8E-4F34-AD1D-368B89284AB3}" uniqueName="P1420867">
      <xmlPr mapId="1" xpath="/TFI-IZD-POD/IPK-GFI-IZD-POD-E_1000981/P1420867" xmlDataType="decimal"/>
    </xmlCellPr>
  </singleXmlCell>
  <singleXmlCell id="1272" xr6:uid="{028531AF-ABC8-462B-8342-5A9811E302CF}" r="V28" connectionId="0">
    <xmlCellPr id="1" xr6:uid="{5431EC27-8D85-4DAB-9EA4-FB016B73F948}" uniqueName="P1082148">
      <xmlPr mapId="1" xpath="/TFI-IZD-POD/IPK-GFI-IZD-POD-E_1000981/P1082148" xmlDataType="decimal"/>
    </xmlCellPr>
  </singleXmlCell>
  <singleXmlCell id="1273" xr6:uid="{B7B7E272-6C6A-4FA4-A879-D0A3E18F4595}" r="W28" connectionId="0">
    <xmlCellPr id="1" xr6:uid="{50852D71-A701-45F0-978E-8D62D5E509DE}" uniqueName="P1082149">
      <xmlPr mapId="1" xpath="/TFI-IZD-POD/IPK-GFI-IZD-POD-E_1000981/P1082149" xmlDataType="decimal"/>
    </xmlCellPr>
  </singleXmlCell>
  <singleXmlCell id="1274" xr6:uid="{36801EC3-1936-4283-9C60-0843C8E2623C}" r="X28" connectionId="0">
    <xmlCellPr id="1" xr6:uid="{05558A40-E824-43C1-BB08-CB610A91D22B}" uniqueName="P1082150">
      <xmlPr mapId="1" xpath="/TFI-IZD-POD/IPK-GFI-IZD-POD-E_1000981/P1082150" xmlDataType="decimal"/>
    </xmlCellPr>
  </singleXmlCell>
  <singleXmlCell id="1275" xr6:uid="{4353D356-18EB-4C1A-929F-D4825BFAED1D}" r="Y28" connectionId="0">
    <xmlCellPr id="1" xr6:uid="{2AA4317D-853F-41BB-A322-660EC3768BE7}" uniqueName="P1082151">
      <xmlPr mapId="1" xpath="/TFI-IZD-POD/IPK-GFI-IZD-POD-E_1000981/P1082151" xmlDataType="decimal"/>
    </xmlCellPr>
  </singleXmlCell>
  <singleXmlCell id="1276" xr6:uid="{9891187D-B2CE-4A6E-815A-098D5938F4B1}" r="Z28" connectionId="0">
    <xmlCellPr id="1" xr6:uid="{8CED9672-18C1-4B8C-9BCB-0AC729C18352}" uniqueName="P1082152">
      <xmlPr mapId="1" xpath="/TFI-IZD-POD/IPK-GFI-IZD-POD-E_1000981/P1082152" xmlDataType="decimal"/>
    </xmlCellPr>
  </singleXmlCell>
  <singleXmlCell id="1277" xr6:uid="{81B9B1A3-1FAF-4DC0-9A47-67BAF33E1C7E}" r="H29" connectionId="0">
    <xmlCellPr id="1" xr6:uid="{D35F8A24-6CBA-4D7F-874D-0BFF65A05EF9}" uniqueName="P1079968">
      <xmlPr mapId="1" xpath="/TFI-IZD-POD/IPK-GFI-IZD-POD-E_1000981/P1079968" xmlDataType="decimal"/>
    </xmlCellPr>
  </singleXmlCell>
  <singleXmlCell id="1278" xr6:uid="{5C32496C-A5B7-4635-969C-3D9B9C64392C}" r="I29" connectionId="0">
    <xmlCellPr id="1" xr6:uid="{52A885BC-AF58-455A-9A11-08156165724F}" uniqueName="P1079969">
      <xmlPr mapId="1" xpath="/TFI-IZD-POD/IPK-GFI-IZD-POD-E_1000981/P1079969" xmlDataType="decimal"/>
    </xmlCellPr>
  </singleXmlCell>
  <singleXmlCell id="1279" xr6:uid="{77873D16-C2AE-4DE2-9F2C-4772EC66DBE1}" r="J29" connectionId="0">
    <xmlCellPr id="1" xr6:uid="{D32C02F6-84BA-4051-B923-C0FF523E0AA9}" uniqueName="P1079970">
      <xmlPr mapId="1" xpath="/TFI-IZD-POD/IPK-GFI-IZD-POD-E_1000981/P1079970" xmlDataType="decimal"/>
    </xmlCellPr>
  </singleXmlCell>
  <singleXmlCell id="1280" xr6:uid="{396C9F95-AE45-462D-BF3F-D22A89DC9E97}" r="K29" connectionId="0">
    <xmlCellPr id="1" xr6:uid="{A464D574-987E-4194-9D71-35817305B80A}" uniqueName="P1079971">
      <xmlPr mapId="1" xpath="/TFI-IZD-POD/IPK-GFI-IZD-POD-E_1000981/P1079971" xmlDataType="decimal"/>
    </xmlCellPr>
  </singleXmlCell>
  <singleXmlCell id="1281" xr6:uid="{712FFBDA-2BEE-42B3-969C-60974CD5A82F}" r="L29" connectionId="0">
    <xmlCellPr id="1" xr6:uid="{FD8991E0-6A95-421E-8BA5-919A231D62AE}" uniqueName="P1079972">
      <xmlPr mapId="1" xpath="/TFI-IZD-POD/IPK-GFI-IZD-POD-E_1000981/P1079972" xmlDataType="decimal"/>
    </xmlCellPr>
  </singleXmlCell>
  <singleXmlCell id="1282" xr6:uid="{07D4E417-D64D-4EAE-B616-B2BD87080CFC}" r="M29" connectionId="0">
    <xmlCellPr id="1" xr6:uid="{A8FE5175-541A-4CCD-A524-8F5811839984}" uniqueName="P1079973">
      <xmlPr mapId="1" xpath="/TFI-IZD-POD/IPK-GFI-IZD-POD-E_1000981/P1079973" xmlDataType="decimal"/>
    </xmlCellPr>
  </singleXmlCell>
  <singleXmlCell id="1283" xr6:uid="{DC90F033-22DB-4447-915A-43E564AA1665}" r="N29" connectionId="0">
    <xmlCellPr id="1" xr6:uid="{EF351750-B7AF-4DDE-B642-79CC85D51ACA}" uniqueName="P1079974">
      <xmlPr mapId="1" xpath="/TFI-IZD-POD/IPK-GFI-IZD-POD-E_1000981/P1079974" xmlDataType="decimal"/>
    </xmlCellPr>
  </singleXmlCell>
  <singleXmlCell id="1284" xr6:uid="{11C4FDD9-9B22-49C5-BF51-096BDE597A71}" r="O29" connectionId="0">
    <xmlCellPr id="1" xr6:uid="{9A18CBCE-C3F2-45D9-B8D7-58C771D513A2}" uniqueName="P1079975">
      <xmlPr mapId="1" xpath="/TFI-IZD-POD/IPK-GFI-IZD-POD-E_1000981/P1079975" xmlDataType="decimal"/>
    </xmlCellPr>
  </singleXmlCell>
  <singleXmlCell id="1285" xr6:uid="{F8DE3E74-7333-40C8-9C19-A42922EDE9A2}" r="P29" connectionId="0">
    <xmlCellPr id="1" xr6:uid="{79E252F6-6131-4D75-B02D-9295650290D2}" uniqueName="P1082153">
      <xmlPr mapId="1" xpath="/TFI-IZD-POD/IPK-GFI-IZD-POD-E_1000981/P1082153" xmlDataType="decimal"/>
    </xmlCellPr>
  </singleXmlCell>
  <singleXmlCell id="1286" xr6:uid="{95EFA4B4-DA17-4E96-BF75-DF459819AE2B}" r="Q29" connectionId="0">
    <xmlCellPr id="1" xr6:uid="{47856D17-1D2D-46EF-83AB-5C89E36C0571}" uniqueName="P1082155">
      <xmlPr mapId="1" xpath="/TFI-IZD-POD/IPK-GFI-IZD-POD-E_1000981/P1082155" xmlDataType="decimal"/>
    </xmlCellPr>
  </singleXmlCell>
  <singleXmlCell id="1287" xr6:uid="{0D00BC9E-35AF-41A7-90A7-5273F69CA9C3}" r="R29" connectionId="0">
    <xmlCellPr id="1" xr6:uid="{AEAD5630-1F54-440F-BE2C-8C11526BCE2C}" uniqueName="P1082156">
      <xmlPr mapId="1" xpath="/TFI-IZD-POD/IPK-GFI-IZD-POD-E_1000981/P1082156" xmlDataType="decimal"/>
    </xmlCellPr>
  </singleXmlCell>
  <singleXmlCell id="1288" xr6:uid="{86F19470-845A-418A-85F2-14717599D0A2}" r="S29" connectionId="0">
    <xmlCellPr id="1" xr6:uid="{EEE9C9DE-017D-4388-B2D2-D1D05EAA8D34}" uniqueName="P1124818">
      <xmlPr mapId="1" xpath="/TFI-IZD-POD/IPK-GFI-IZD-POD-E_1000981/P1124818" xmlDataType="decimal"/>
    </xmlCellPr>
  </singleXmlCell>
  <singleXmlCell id="1289" xr6:uid="{F47E2C9B-A2E1-4B07-A509-F859EC44EB3B}" r="T29" connectionId="0">
    <xmlCellPr id="1" xr6:uid="{D30428F9-FB5D-427A-9795-7939FB782DBE}" uniqueName="P1124819">
      <xmlPr mapId="1" xpath="/TFI-IZD-POD/IPK-GFI-IZD-POD-E_1000981/P1124819" xmlDataType="decimal"/>
    </xmlCellPr>
  </singleXmlCell>
  <singleXmlCell id="1290" xr6:uid="{9B987341-B6D6-425E-91F1-075DD04D7B79}" r="U29" connectionId="0">
    <xmlCellPr id="1" xr6:uid="{285C6E59-5224-4CD1-812C-BBA1236B21AF}" uniqueName="P1420868">
      <xmlPr mapId="1" xpath="/TFI-IZD-POD/IPK-GFI-IZD-POD-E_1000981/P1420868" xmlDataType="decimal"/>
    </xmlCellPr>
  </singleXmlCell>
  <singleXmlCell id="1291" xr6:uid="{9183CECC-FDA9-491B-B8A6-63CE2EE3ECAA}" r="V29" connectionId="0">
    <xmlCellPr id="1" xr6:uid="{7F135D6C-55AD-47DB-ABAB-FE858F609A4E}" uniqueName="P1082157">
      <xmlPr mapId="1" xpath="/TFI-IZD-POD/IPK-GFI-IZD-POD-E_1000981/P1082157" xmlDataType="decimal"/>
    </xmlCellPr>
  </singleXmlCell>
  <singleXmlCell id="1292" xr6:uid="{7D79F787-6575-406C-9BAB-B11406A2F0FD}" r="W29" connectionId="0">
    <xmlCellPr id="1" xr6:uid="{AEE49CE2-5A61-42A1-BF49-170971858583}" uniqueName="P1082158">
      <xmlPr mapId="1" xpath="/TFI-IZD-POD/IPK-GFI-IZD-POD-E_1000981/P1082158" xmlDataType="decimal"/>
    </xmlCellPr>
  </singleXmlCell>
  <singleXmlCell id="1293" xr6:uid="{448D31A4-18A5-4913-810D-8C4AB28BF17F}" r="X29" connectionId="0">
    <xmlCellPr id="1" xr6:uid="{D7CB714F-871E-4654-8EF2-F812C7D021CC}" uniqueName="P1082159">
      <xmlPr mapId="1" xpath="/TFI-IZD-POD/IPK-GFI-IZD-POD-E_1000981/P1082159" xmlDataType="decimal"/>
    </xmlCellPr>
  </singleXmlCell>
  <singleXmlCell id="1294" xr6:uid="{C857F9FC-D8C4-45EA-BB6C-7D83E228AFDC}" r="Y29" connectionId="0">
    <xmlCellPr id="1" xr6:uid="{4F8E0432-6A50-49E9-9EA1-EF34CEC93FDA}" uniqueName="P1082160">
      <xmlPr mapId="1" xpath="/TFI-IZD-POD/IPK-GFI-IZD-POD-E_1000981/P1082160" xmlDataType="decimal"/>
    </xmlCellPr>
  </singleXmlCell>
  <singleXmlCell id="1295" xr6:uid="{24E21B67-51F9-4DBB-A465-74B8BD16CD58}" r="Z29" connectionId="0">
    <xmlCellPr id="1" xr6:uid="{3ACD73C3-DB1A-47D6-8DAD-2B0F1F477F10}" uniqueName="P1082161">
      <xmlPr mapId="1" xpath="/TFI-IZD-POD/IPK-GFI-IZD-POD-E_1000981/P1082161" xmlDataType="decimal"/>
    </xmlCellPr>
  </singleXmlCell>
  <singleXmlCell id="1296" xr6:uid="{7F6175BB-F48A-403C-BFEE-F33F64065C38}" r="H30" connectionId="0">
    <xmlCellPr id="1" xr6:uid="{38C2AA22-9BA6-4025-BFB5-BB3F431E1C7A}" uniqueName="P1079976">
      <xmlPr mapId="1" xpath="/TFI-IZD-POD/IPK-GFI-IZD-POD-E_1000981/P1079976" xmlDataType="decimal"/>
    </xmlCellPr>
  </singleXmlCell>
  <singleXmlCell id="1297" xr6:uid="{81DFDCBE-C27D-4D52-A170-6E0AFD940095}" r="I30" connectionId="0">
    <xmlCellPr id="1" xr6:uid="{1394E519-1D46-4FC6-91F7-EE8260578CA9}" uniqueName="P1079977">
      <xmlPr mapId="1" xpath="/TFI-IZD-POD/IPK-GFI-IZD-POD-E_1000981/P1079977" xmlDataType="decimal"/>
    </xmlCellPr>
  </singleXmlCell>
  <singleXmlCell id="1298" xr6:uid="{327AAFF2-ECE7-4057-B8C3-B7C03F11468A}" r="J30" connectionId="0">
    <xmlCellPr id="1" xr6:uid="{8F8EF36F-9035-4F5B-9EF7-E867F3A12CED}" uniqueName="P1079978">
      <xmlPr mapId="1" xpath="/TFI-IZD-POD/IPK-GFI-IZD-POD-E_1000981/P1079978" xmlDataType="decimal"/>
    </xmlCellPr>
  </singleXmlCell>
  <singleXmlCell id="1299" xr6:uid="{1B183590-536B-4BDF-9266-234E2BF53E35}" r="K30" connectionId="0">
    <xmlCellPr id="1" xr6:uid="{BF1BB236-DC0C-4BDE-8505-F39CB98A1988}" uniqueName="P1079979">
      <xmlPr mapId="1" xpath="/TFI-IZD-POD/IPK-GFI-IZD-POD-E_1000981/P1079979" xmlDataType="decimal"/>
    </xmlCellPr>
  </singleXmlCell>
  <singleXmlCell id="1300" xr6:uid="{9E3D7679-1255-4083-8AE6-F12D33F29092}" r="L30" connectionId="0">
    <xmlCellPr id="1" xr6:uid="{DE201FB2-8B29-4122-B712-852D2AE6C583}" uniqueName="P1079980">
      <xmlPr mapId="1" xpath="/TFI-IZD-POD/IPK-GFI-IZD-POD-E_1000981/P1079980" xmlDataType="decimal"/>
    </xmlCellPr>
  </singleXmlCell>
  <singleXmlCell id="1301" xr6:uid="{7FB4767D-EB9E-4F90-93E3-0A0999D77A59}" r="M30" connectionId="0">
    <xmlCellPr id="1" xr6:uid="{025C1C8F-92EA-45CB-B86F-8B87C946C63A}" uniqueName="P1079981">
      <xmlPr mapId="1" xpath="/TFI-IZD-POD/IPK-GFI-IZD-POD-E_1000981/P1079981" xmlDataType="decimal"/>
    </xmlCellPr>
  </singleXmlCell>
  <singleXmlCell id="1302" xr6:uid="{C60A02A6-D103-4AEA-BBF5-31CE6AB12645}" r="N30" connectionId="0">
    <xmlCellPr id="1" xr6:uid="{0A09A497-6856-4F07-9441-DC78953ABDEE}" uniqueName="P1079982">
      <xmlPr mapId="1" xpath="/TFI-IZD-POD/IPK-GFI-IZD-POD-E_1000981/P1079982" xmlDataType="decimal"/>
    </xmlCellPr>
  </singleXmlCell>
  <singleXmlCell id="1303" xr6:uid="{27F03B8E-1B24-4900-A45D-229E326D1661}" r="O30" connectionId="0">
    <xmlCellPr id="1" xr6:uid="{D2BFA584-6873-4809-9C85-32009CDDB8C6}" uniqueName="P1079983">
      <xmlPr mapId="1" xpath="/TFI-IZD-POD/IPK-GFI-IZD-POD-E_1000981/P1079983" xmlDataType="decimal"/>
    </xmlCellPr>
  </singleXmlCell>
  <singleXmlCell id="1304" xr6:uid="{F67CD597-0809-4C47-80B9-8846F4BC218E}" r="P30" connectionId="0">
    <xmlCellPr id="1" xr6:uid="{99D725AD-29F0-4B1F-890C-2A7F1F9C613E}" uniqueName="P1082162">
      <xmlPr mapId="1" xpath="/TFI-IZD-POD/IPK-GFI-IZD-POD-E_1000981/P1082162" xmlDataType="decimal"/>
    </xmlCellPr>
  </singleXmlCell>
  <singleXmlCell id="1305" xr6:uid="{4747D08B-A85E-403B-B294-E1B0122F5F6A}" r="Q30" connectionId="0">
    <xmlCellPr id="1" xr6:uid="{96E1A245-EB11-4581-811F-09A962CCAE4D}" uniqueName="P1082163">
      <xmlPr mapId="1" xpath="/TFI-IZD-POD/IPK-GFI-IZD-POD-E_1000981/P1082163" xmlDataType="decimal"/>
    </xmlCellPr>
  </singleXmlCell>
  <singleXmlCell id="1306" xr6:uid="{317BEC35-1031-4C50-8466-FC43273D14A6}" r="R30" connectionId="0">
    <xmlCellPr id="1" xr6:uid="{019F4430-3FC4-4644-8803-FF7518407303}" uniqueName="P1082164">
      <xmlPr mapId="1" xpath="/TFI-IZD-POD/IPK-GFI-IZD-POD-E_1000981/P1082164" xmlDataType="decimal"/>
    </xmlCellPr>
  </singleXmlCell>
  <singleXmlCell id="1307" xr6:uid="{2B2F48E8-C3E1-481E-B85B-49251D3BB731}" r="S30" connectionId="0">
    <xmlCellPr id="1" xr6:uid="{7C817C38-FB22-425D-953B-0C8347D16D94}" uniqueName="P1124820">
      <xmlPr mapId="1" xpath="/TFI-IZD-POD/IPK-GFI-IZD-POD-E_1000981/P1124820" xmlDataType="decimal"/>
    </xmlCellPr>
  </singleXmlCell>
  <singleXmlCell id="1308" xr6:uid="{6D80CF4D-ECE5-4363-844C-BA3BF02C17A0}" r="T30" connectionId="0">
    <xmlCellPr id="1" xr6:uid="{CB933513-0D31-425C-B97D-092CC8E0A057}" uniqueName="P1124821">
      <xmlPr mapId="1" xpath="/TFI-IZD-POD/IPK-GFI-IZD-POD-E_1000981/P1124821" xmlDataType="decimal"/>
    </xmlCellPr>
  </singleXmlCell>
  <singleXmlCell id="1309" xr6:uid="{D8C7329F-7966-4D0E-95DA-BA9BC86B8F2F}" r="U30" connectionId="0">
    <xmlCellPr id="1" xr6:uid="{A18149B9-B2D6-4310-998B-3766AF085D29}" uniqueName="P1420869">
      <xmlPr mapId="1" xpath="/TFI-IZD-POD/IPK-GFI-IZD-POD-E_1000981/P1420869" xmlDataType="decimal"/>
    </xmlCellPr>
  </singleXmlCell>
  <singleXmlCell id="1310" xr6:uid="{0D565C59-EB7A-4860-9B18-F42417EA83FE}" r="V30" connectionId="0">
    <xmlCellPr id="1" xr6:uid="{96C3913E-FC4B-4996-913D-B23113CC5A60}" uniqueName="P1082165">
      <xmlPr mapId="1" xpath="/TFI-IZD-POD/IPK-GFI-IZD-POD-E_1000981/P1082165" xmlDataType="decimal"/>
    </xmlCellPr>
  </singleXmlCell>
  <singleXmlCell id="1311" xr6:uid="{7603D731-C3AD-4644-8B3D-AC169D240894}" r="W30" connectionId="0">
    <xmlCellPr id="1" xr6:uid="{306231AD-6934-446D-858B-2C85B099C953}" uniqueName="P1082166">
      <xmlPr mapId="1" xpath="/TFI-IZD-POD/IPK-GFI-IZD-POD-E_1000981/P1082166" xmlDataType="decimal"/>
    </xmlCellPr>
  </singleXmlCell>
  <singleXmlCell id="1312" xr6:uid="{9F17FF96-8797-4C17-8712-ED58A48192BD}" r="X30" connectionId="0">
    <xmlCellPr id="1" xr6:uid="{AB2823FE-2308-460A-9165-043B147DBD24}" uniqueName="P1082167">
      <xmlPr mapId="1" xpath="/TFI-IZD-POD/IPK-GFI-IZD-POD-E_1000981/P1082167" xmlDataType="decimal"/>
    </xmlCellPr>
  </singleXmlCell>
  <singleXmlCell id="1313" xr6:uid="{089C56CA-3CEC-457F-BAE4-D18E06BFAB1A}" r="Y30" connectionId="0">
    <xmlCellPr id="1" xr6:uid="{0CE8D947-A505-4E6E-8681-54D763753C93}" uniqueName="P1082168">
      <xmlPr mapId="1" xpath="/TFI-IZD-POD/IPK-GFI-IZD-POD-E_1000981/P1082168" xmlDataType="decimal"/>
    </xmlCellPr>
  </singleXmlCell>
  <singleXmlCell id="1314" xr6:uid="{802CA650-813F-49F3-B5EB-EFB16F7A9C71}" r="Z30" connectionId="0">
    <xmlCellPr id="1" xr6:uid="{6B270495-B389-4135-B8A9-618EE3739DBA}" uniqueName="P1082169">
      <xmlPr mapId="1" xpath="/TFI-IZD-POD/IPK-GFI-IZD-POD-E_1000981/P1082169" xmlDataType="decimal"/>
    </xmlCellPr>
  </singleXmlCell>
  <singleXmlCell id="1315" xr6:uid="{F9EB6A05-C42C-4301-8974-266154981BAA}" r="H32" connectionId="0">
    <xmlCellPr id="1" xr6:uid="{CCA72A7D-4412-4C7C-BCA8-1ACE1C2813BA}" uniqueName="P1079984">
      <xmlPr mapId="1" xpath="/TFI-IZD-POD/IPK-GFI-IZD-POD-E_1000981/P1079984" xmlDataType="decimal"/>
    </xmlCellPr>
  </singleXmlCell>
  <singleXmlCell id="1316" xr6:uid="{56D66FC9-DA8E-4E63-AE7C-89DEBB0C8323}" r="I32" connectionId="0">
    <xmlCellPr id="1" xr6:uid="{6C08D4C3-BCC1-41EF-85FB-936D276C2211}" uniqueName="P1079985">
      <xmlPr mapId="1" xpath="/TFI-IZD-POD/IPK-GFI-IZD-POD-E_1000981/P1079985" xmlDataType="decimal"/>
    </xmlCellPr>
  </singleXmlCell>
  <singleXmlCell id="1317" xr6:uid="{22C4B290-0182-453A-8E5F-AA09052F5027}" r="J32" connectionId="0">
    <xmlCellPr id="1" xr6:uid="{7A9BD550-DDF2-4C4E-9434-38DBB4BC83BE}" uniqueName="P1079986">
      <xmlPr mapId="1" xpath="/TFI-IZD-POD/IPK-GFI-IZD-POD-E_1000981/P1079986" xmlDataType="decimal"/>
    </xmlCellPr>
  </singleXmlCell>
  <singleXmlCell id="1318" xr6:uid="{FE3D9F60-2B1B-4BEB-A13C-FD3A3244D119}" r="K32" connectionId="0">
    <xmlCellPr id="1" xr6:uid="{A3634299-2CB8-4588-8BDF-DDE1A54D04BC}" uniqueName="P1079987">
      <xmlPr mapId="1" xpath="/TFI-IZD-POD/IPK-GFI-IZD-POD-E_1000981/P1079987" xmlDataType="decimal"/>
    </xmlCellPr>
  </singleXmlCell>
  <singleXmlCell id="1319" xr6:uid="{1D98815F-610C-46A5-9AD9-57323ED79E5C}" r="L32" connectionId="0">
    <xmlCellPr id="1" xr6:uid="{99746008-2181-438B-862A-3161649E390A}" uniqueName="P1079988">
      <xmlPr mapId="1" xpath="/TFI-IZD-POD/IPK-GFI-IZD-POD-E_1000981/P1079988" xmlDataType="decimal"/>
    </xmlCellPr>
  </singleXmlCell>
  <singleXmlCell id="1320" xr6:uid="{F15C962F-3BFC-48B1-9928-1B1E22DD006D}" r="M32" connectionId="0">
    <xmlCellPr id="1" xr6:uid="{81E2EBA9-9F16-4717-91EC-F1416BDC775D}" uniqueName="P1079989">
      <xmlPr mapId="1" xpath="/TFI-IZD-POD/IPK-GFI-IZD-POD-E_1000981/P1079989" xmlDataType="decimal"/>
    </xmlCellPr>
  </singleXmlCell>
  <singleXmlCell id="1321" xr6:uid="{38FB118F-4F24-46CE-BE53-DCF19B90C56E}" r="N32" connectionId="0">
    <xmlCellPr id="1" xr6:uid="{2C4FF904-A505-41FB-AB1A-81011FD21C5E}" uniqueName="P1079990">
      <xmlPr mapId="1" xpath="/TFI-IZD-POD/IPK-GFI-IZD-POD-E_1000981/P1079990" xmlDataType="decimal"/>
    </xmlCellPr>
  </singleXmlCell>
  <singleXmlCell id="1322" xr6:uid="{3E9844E8-B584-4478-8FB5-E77B830E5C86}" r="O32" connectionId="0">
    <xmlCellPr id="1" xr6:uid="{37399DE6-302A-4571-8D89-7A37150B07CA}" uniqueName="P1079991">
      <xmlPr mapId="1" xpath="/TFI-IZD-POD/IPK-GFI-IZD-POD-E_1000981/P1079991" xmlDataType="decimal"/>
    </xmlCellPr>
  </singleXmlCell>
  <singleXmlCell id="1323" xr6:uid="{E4423D1A-7647-4058-B1B1-F44A067B5E4E}" r="P32" connectionId="0">
    <xmlCellPr id="1" xr6:uid="{2F9DB360-102C-4207-9D0C-57358ADD5792}" uniqueName="P1082170">
      <xmlPr mapId="1" xpath="/TFI-IZD-POD/IPK-GFI-IZD-POD-E_1000981/P1082170" xmlDataType="decimal"/>
    </xmlCellPr>
  </singleXmlCell>
  <singleXmlCell id="1324" xr6:uid="{033B38A0-690C-4CB5-B40F-06296521FF07}" r="Q32" connectionId="0">
    <xmlCellPr id="1" xr6:uid="{7AAF2E1F-C96E-4BE5-BC70-E1D3FE3BF926}" uniqueName="P1082171">
      <xmlPr mapId="1" xpath="/TFI-IZD-POD/IPK-GFI-IZD-POD-E_1000981/P1082171" xmlDataType="decimal"/>
    </xmlCellPr>
  </singleXmlCell>
  <singleXmlCell id="1325" xr6:uid="{6F5FDCD1-98FF-4E37-AEB5-5397B5F73F2A}" r="R32" connectionId="0">
    <xmlCellPr id="1" xr6:uid="{EB4B109D-A215-4A5B-A12A-4FD52E9FB44E}" uniqueName="P1082172">
      <xmlPr mapId="1" xpath="/TFI-IZD-POD/IPK-GFI-IZD-POD-E_1000981/P1082172" xmlDataType="decimal"/>
    </xmlCellPr>
  </singleXmlCell>
  <singleXmlCell id="1326" xr6:uid="{23B7D22B-C245-4E8D-879F-43C37CBA4375}" r="S32" connectionId="0">
    <xmlCellPr id="1" xr6:uid="{D0CBC05D-90FB-4AF8-AA83-951A8D39CD9C}" uniqueName="P1124822">
      <xmlPr mapId="1" xpath="/TFI-IZD-POD/IPK-GFI-IZD-POD-E_1000981/P1124822" xmlDataType="decimal"/>
    </xmlCellPr>
  </singleXmlCell>
  <singleXmlCell id="1327" xr6:uid="{6C5DE940-4E48-480A-9423-76972BC5D940}" r="T32" connectionId="0">
    <xmlCellPr id="1" xr6:uid="{D85E7C7D-1E3A-459B-B0C6-9CAB75A4D681}" uniqueName="P1124823">
      <xmlPr mapId="1" xpath="/TFI-IZD-POD/IPK-GFI-IZD-POD-E_1000981/P1124823" xmlDataType="decimal"/>
    </xmlCellPr>
  </singleXmlCell>
  <singleXmlCell id="1328" xr6:uid="{065E21A4-8A70-4388-AF0D-C5076B5D9485}" r="U32" connectionId="0">
    <xmlCellPr id="1" xr6:uid="{79CC8501-C6F4-4E07-BFC8-B57D5C7CAB9D}" uniqueName="P1420870">
      <xmlPr mapId="1" xpath="/TFI-IZD-POD/IPK-GFI-IZD-POD-E_1000981/P1420870" xmlDataType="decimal"/>
    </xmlCellPr>
  </singleXmlCell>
  <singleXmlCell id="1329" xr6:uid="{BD20B2BC-DB20-4D0F-BF2D-842F512C2E7E}" r="V32" connectionId="0">
    <xmlCellPr id="1" xr6:uid="{885B6555-72AB-4886-ABCE-96835CF33341}" uniqueName="P1082173">
      <xmlPr mapId="1" xpath="/TFI-IZD-POD/IPK-GFI-IZD-POD-E_1000981/P1082173" xmlDataType="decimal"/>
    </xmlCellPr>
  </singleXmlCell>
  <singleXmlCell id="1330" xr6:uid="{2FE78F70-B08F-4FE5-9A54-5C59E8305D9F}" r="W32" connectionId="0">
    <xmlCellPr id="1" xr6:uid="{3B1201AF-E3DA-4229-9B72-415BD18EDB72}" uniqueName="P1082174">
      <xmlPr mapId="1" xpath="/TFI-IZD-POD/IPK-GFI-IZD-POD-E_1000981/P1082174" xmlDataType="decimal"/>
    </xmlCellPr>
  </singleXmlCell>
  <singleXmlCell id="1331" xr6:uid="{CE35F004-ECE7-437C-B066-08FC0190A324}" r="X32" connectionId="0">
    <xmlCellPr id="1" xr6:uid="{19DD8572-313D-41DC-B606-296FDB6DACE9}" uniqueName="P1082175">
      <xmlPr mapId="1" xpath="/TFI-IZD-POD/IPK-GFI-IZD-POD-E_1000981/P1082175" xmlDataType="decimal"/>
    </xmlCellPr>
  </singleXmlCell>
  <singleXmlCell id="1332" xr6:uid="{CEE80A93-1CF4-42EF-9F4B-696E8A1CABC5}" r="Y32" connectionId="0">
    <xmlCellPr id="1" xr6:uid="{8B4C4FBA-E406-4411-9166-E50F9BE55CD5}" uniqueName="P1082176">
      <xmlPr mapId="1" xpath="/TFI-IZD-POD/IPK-GFI-IZD-POD-E_1000981/P1082176" xmlDataType="decimal"/>
    </xmlCellPr>
  </singleXmlCell>
  <singleXmlCell id="1333" xr6:uid="{AA095A29-D1F8-46FC-81A0-5F3506553BFE}" r="Z32" connectionId="0">
    <xmlCellPr id="1" xr6:uid="{BF0F3AEB-26DA-48EE-8192-51EDEDE497EF}" uniqueName="P1082177">
      <xmlPr mapId="1" xpath="/TFI-IZD-POD/IPK-GFI-IZD-POD-E_1000981/P1082177" xmlDataType="decimal"/>
    </xmlCellPr>
  </singleXmlCell>
  <singleXmlCell id="1334" xr6:uid="{F9E21C68-4B71-4027-94C1-7F9D14C8E2E7}" r="H33" connectionId="0">
    <xmlCellPr id="1" xr6:uid="{BC4818EB-75F1-4D80-80C5-E51EC6508E40}" uniqueName="P1079992">
      <xmlPr mapId="1" xpath="/TFI-IZD-POD/IPK-GFI-IZD-POD-E_1000981/P1079992" xmlDataType="decimal"/>
    </xmlCellPr>
  </singleXmlCell>
  <singleXmlCell id="1335" xr6:uid="{1378D329-E7B4-4946-BDCD-D248EA65D26F}" r="I33" connectionId="0">
    <xmlCellPr id="1" xr6:uid="{CD72AE57-14E4-4A99-9072-4AC761E5E19C}" uniqueName="P1079993">
      <xmlPr mapId="1" xpath="/TFI-IZD-POD/IPK-GFI-IZD-POD-E_1000981/P1079993" xmlDataType="decimal"/>
    </xmlCellPr>
  </singleXmlCell>
  <singleXmlCell id="1336" xr6:uid="{C69ABE0D-73E1-4BA4-90E2-E732B44D3E6E}" r="J33" connectionId="0">
    <xmlCellPr id="1" xr6:uid="{7E5D6D36-B902-4304-81C0-C012757A46EE}" uniqueName="P1079994">
      <xmlPr mapId="1" xpath="/TFI-IZD-POD/IPK-GFI-IZD-POD-E_1000981/P1079994" xmlDataType="decimal"/>
    </xmlCellPr>
  </singleXmlCell>
  <singleXmlCell id="1337" xr6:uid="{20A98948-A967-46B0-B93D-D866A08F6F6A}" r="K33" connectionId="0">
    <xmlCellPr id="1" xr6:uid="{3712AA1A-1E82-4480-9F5E-67A4B5B8010B}" uniqueName="P1079995">
      <xmlPr mapId="1" xpath="/TFI-IZD-POD/IPK-GFI-IZD-POD-E_1000981/P1079995" xmlDataType="decimal"/>
    </xmlCellPr>
  </singleXmlCell>
  <singleXmlCell id="1338" xr6:uid="{345D6B2C-975E-46C6-8A39-2B426ED78B0B}" r="L33" connectionId="0">
    <xmlCellPr id="1" xr6:uid="{C09846F3-585D-4878-9992-AD18EC2A6AF3}" uniqueName="P1079996">
      <xmlPr mapId="1" xpath="/TFI-IZD-POD/IPK-GFI-IZD-POD-E_1000981/P1079996" xmlDataType="decimal"/>
    </xmlCellPr>
  </singleXmlCell>
  <singleXmlCell id="1339" xr6:uid="{A43DCF32-9D60-45BF-8EA0-D01AF00C7568}" r="M33" connectionId="0">
    <xmlCellPr id="1" xr6:uid="{40497F03-6E42-4A4D-B714-2EA521AD0B39}" uniqueName="P1079997">
      <xmlPr mapId="1" xpath="/TFI-IZD-POD/IPK-GFI-IZD-POD-E_1000981/P1079997" xmlDataType="decimal"/>
    </xmlCellPr>
  </singleXmlCell>
  <singleXmlCell id="1340" xr6:uid="{11D2F246-5533-49AF-A6BB-FFEAFC851B82}" r="N33" connectionId="0">
    <xmlCellPr id="1" xr6:uid="{93394C9F-DF76-403B-9543-3599D22B6825}" uniqueName="P1079998">
      <xmlPr mapId="1" xpath="/TFI-IZD-POD/IPK-GFI-IZD-POD-E_1000981/P1079998" xmlDataType="decimal"/>
    </xmlCellPr>
  </singleXmlCell>
  <singleXmlCell id="1341" xr6:uid="{3A495440-09F9-439B-B9E3-608389AF374C}" r="O33" connectionId="0">
    <xmlCellPr id="1" xr6:uid="{47467B54-8F8D-44C2-8ACA-B1AA09683705}" uniqueName="P1079999">
      <xmlPr mapId="1" xpath="/TFI-IZD-POD/IPK-GFI-IZD-POD-E_1000981/P1079999" xmlDataType="decimal"/>
    </xmlCellPr>
  </singleXmlCell>
  <singleXmlCell id="1342" xr6:uid="{EDE20297-2B02-421C-9AD3-1BBFF13A7B6A}" r="P33" connectionId="0">
    <xmlCellPr id="1" xr6:uid="{14D2ADAC-0599-40AC-A1C6-E2A3F9D5CE2B}" uniqueName="P1082178">
      <xmlPr mapId="1" xpath="/TFI-IZD-POD/IPK-GFI-IZD-POD-E_1000981/P1082178" xmlDataType="decimal"/>
    </xmlCellPr>
  </singleXmlCell>
  <singleXmlCell id="1343" xr6:uid="{66B34C46-77D0-4795-95FA-511F61C0CEC6}" r="Q33" connectionId="0">
    <xmlCellPr id="1" xr6:uid="{F4AFD33C-774F-435F-B485-457D1573B585}" uniqueName="P1082179">
      <xmlPr mapId="1" xpath="/TFI-IZD-POD/IPK-GFI-IZD-POD-E_1000981/P1082179" xmlDataType="decimal"/>
    </xmlCellPr>
  </singleXmlCell>
  <singleXmlCell id="1344" xr6:uid="{B3FFFB0A-61B1-4F02-A02C-584EC46C61FC}" r="R33" connectionId="0">
    <xmlCellPr id="1" xr6:uid="{BA70862D-2745-4F6D-91C4-BD554FA71D2E}" uniqueName="P1082180">
      <xmlPr mapId="1" xpath="/TFI-IZD-POD/IPK-GFI-IZD-POD-E_1000981/P1082180" xmlDataType="decimal"/>
    </xmlCellPr>
  </singleXmlCell>
  <singleXmlCell id="1345" xr6:uid="{9BC3D8A9-F9E9-47C3-B445-7E5145301D96}" r="S33" connectionId="0">
    <xmlCellPr id="1" xr6:uid="{5DF42CA5-FD6C-4378-B32A-F89EDA62251B}" uniqueName="P1124824">
      <xmlPr mapId="1" xpath="/TFI-IZD-POD/IPK-GFI-IZD-POD-E_1000981/P1124824" xmlDataType="decimal"/>
    </xmlCellPr>
  </singleXmlCell>
  <singleXmlCell id="1346" xr6:uid="{E1DFFF3B-45BF-4E68-A180-984C001DB2E4}" r="T33" connectionId="0">
    <xmlCellPr id="1" xr6:uid="{DB786E65-7A2E-45F1-81C6-C1D3CE20A73F}" uniqueName="P1124825">
      <xmlPr mapId="1" xpath="/TFI-IZD-POD/IPK-GFI-IZD-POD-E_1000981/P1124825" xmlDataType="decimal"/>
    </xmlCellPr>
  </singleXmlCell>
  <singleXmlCell id="1347" xr6:uid="{59D73D1C-1F17-4636-86B9-BAA80C8B380C}" r="U33" connectionId="0">
    <xmlCellPr id="1" xr6:uid="{B85B23DF-F8A2-4F7D-8B54-C0C14F7621D8}" uniqueName="P1420871">
      <xmlPr mapId="1" xpath="/TFI-IZD-POD/IPK-GFI-IZD-POD-E_1000981/P1420871" xmlDataType="decimal"/>
    </xmlCellPr>
  </singleXmlCell>
  <singleXmlCell id="1348" xr6:uid="{00BCD345-C0FE-4246-AC86-F06B431585EA}" r="V33" connectionId="0">
    <xmlCellPr id="1" xr6:uid="{45C6FA13-D7C5-4015-AB31-0848E1254FD0}" uniqueName="P1082181">
      <xmlPr mapId="1" xpath="/TFI-IZD-POD/IPK-GFI-IZD-POD-E_1000981/P1082181" xmlDataType="decimal"/>
    </xmlCellPr>
  </singleXmlCell>
  <singleXmlCell id="1349" xr6:uid="{DE6CA287-DA74-4BEF-8123-8C8703313D3A}" r="W33" connectionId="0">
    <xmlCellPr id="1" xr6:uid="{5B1B4B06-80D7-4B4D-ABCB-0E3C7A163D37}" uniqueName="P1082182">
      <xmlPr mapId="1" xpath="/TFI-IZD-POD/IPK-GFI-IZD-POD-E_1000981/P1082182" xmlDataType="decimal"/>
    </xmlCellPr>
  </singleXmlCell>
  <singleXmlCell id="1350" xr6:uid="{34CAADD6-DA93-4E53-A030-F8C7DD812231}" r="X33" connectionId="0">
    <xmlCellPr id="1" xr6:uid="{312C39A4-AF5D-48F8-A096-6F9A67A427E5}" uniqueName="P1082183">
      <xmlPr mapId="1" xpath="/TFI-IZD-POD/IPK-GFI-IZD-POD-E_1000981/P1082183" xmlDataType="decimal"/>
    </xmlCellPr>
  </singleXmlCell>
  <singleXmlCell id="1351" xr6:uid="{5E8E7755-6FCE-4034-A20D-279D9173BC83}" r="Y33" connectionId="0">
    <xmlCellPr id="1" xr6:uid="{692E0465-6703-461A-8E25-6736CF847B0B}" uniqueName="P1082184">
      <xmlPr mapId="1" xpath="/TFI-IZD-POD/IPK-GFI-IZD-POD-E_1000981/P1082184" xmlDataType="decimal"/>
    </xmlCellPr>
  </singleXmlCell>
  <singleXmlCell id="1352" xr6:uid="{53B50DED-63C9-4E55-B1A4-E9F051668BEB}" r="Z33" connectionId="0">
    <xmlCellPr id="1" xr6:uid="{6E308550-199D-4F81-96CB-6198ACCFC9C8}" uniqueName="P1082185">
      <xmlPr mapId="1" xpath="/TFI-IZD-POD/IPK-GFI-IZD-POD-E_1000981/P1082185" xmlDataType="decimal"/>
    </xmlCellPr>
  </singleXmlCell>
  <singleXmlCell id="1353" xr6:uid="{6CECCE92-5EC8-4EC2-B20E-E269E41A3540}" r="H34" connectionId="0">
    <xmlCellPr id="1" xr6:uid="{41E25609-A32A-4340-8232-74AA7E62F9F6}" uniqueName="P1080000">
      <xmlPr mapId="1" xpath="/TFI-IZD-POD/IPK-GFI-IZD-POD-E_1000981/P1080000" xmlDataType="decimal"/>
    </xmlCellPr>
  </singleXmlCell>
  <singleXmlCell id="1354" xr6:uid="{C51D2956-FF3C-4C10-844D-7ADCCE1C2C02}" r="I34" connectionId="0">
    <xmlCellPr id="1" xr6:uid="{67DD9C92-25C2-4CDD-BAF1-6031D78FC65A}" uniqueName="P1080001">
      <xmlPr mapId="1" xpath="/TFI-IZD-POD/IPK-GFI-IZD-POD-E_1000981/P1080001" xmlDataType="decimal"/>
    </xmlCellPr>
  </singleXmlCell>
  <singleXmlCell id="1355" xr6:uid="{BACAFB27-D728-4D1E-BF6C-E86BCDEE0107}" r="J34" connectionId="0">
    <xmlCellPr id="1" xr6:uid="{FF30EF71-3AB5-4340-A93D-50C8619B26C3}" uniqueName="P1080002">
      <xmlPr mapId="1" xpath="/TFI-IZD-POD/IPK-GFI-IZD-POD-E_1000981/P1080002" xmlDataType="decimal"/>
    </xmlCellPr>
  </singleXmlCell>
  <singleXmlCell id="1356" xr6:uid="{8FDEC7DA-3A0B-4249-9B7B-0483CE9C8A02}" r="K34" connectionId="0">
    <xmlCellPr id="1" xr6:uid="{5BA2CA54-0BF5-488C-BD45-A6FC003C7228}" uniqueName="P1080003">
      <xmlPr mapId="1" xpath="/TFI-IZD-POD/IPK-GFI-IZD-POD-E_1000981/P1080003" xmlDataType="decimal"/>
    </xmlCellPr>
  </singleXmlCell>
  <singleXmlCell id="1357" xr6:uid="{0425F83D-09AC-488B-8B9D-E3A19737BC73}" r="L34" connectionId="0">
    <xmlCellPr id="1" xr6:uid="{68AE4271-0C82-4A29-99EB-6B0F2DAB5539}" uniqueName="P1080004">
      <xmlPr mapId="1" xpath="/TFI-IZD-POD/IPK-GFI-IZD-POD-E_1000981/P1080004" xmlDataType="decimal"/>
    </xmlCellPr>
  </singleXmlCell>
  <singleXmlCell id="1358" xr6:uid="{7488739A-CBF3-444F-966C-EF446A4C0426}" r="M34" connectionId="0">
    <xmlCellPr id="1" xr6:uid="{D64106BA-4191-4896-8F1B-81D6CF9D11A8}" uniqueName="P1080005">
      <xmlPr mapId="1" xpath="/TFI-IZD-POD/IPK-GFI-IZD-POD-E_1000981/P1080005" xmlDataType="decimal"/>
    </xmlCellPr>
  </singleXmlCell>
  <singleXmlCell id="1359" xr6:uid="{21A541B3-DCBF-441A-9D05-4D68F44897A2}" r="N34" connectionId="0">
    <xmlCellPr id="1" xr6:uid="{B4EBBE07-6C8F-4A3D-B92A-93B78F089862}" uniqueName="P1080006">
      <xmlPr mapId="1" xpath="/TFI-IZD-POD/IPK-GFI-IZD-POD-E_1000981/P1080006" xmlDataType="decimal"/>
    </xmlCellPr>
  </singleXmlCell>
  <singleXmlCell id="1360" xr6:uid="{8E3D647D-2BDF-4F5A-8A5E-9DFA19625AEE}" r="O34" connectionId="0">
    <xmlCellPr id="1" xr6:uid="{D0041D4C-9CB2-4D2C-9EA2-D0DAF83B3FA8}" uniqueName="P1080007">
      <xmlPr mapId="1" xpath="/TFI-IZD-POD/IPK-GFI-IZD-POD-E_1000981/P1080007" xmlDataType="decimal"/>
    </xmlCellPr>
  </singleXmlCell>
  <singleXmlCell id="1361" xr6:uid="{8C9C5A47-DEDD-4FAE-BE76-9A38E0ABCEBE}" r="P34" connectionId="0">
    <xmlCellPr id="1" xr6:uid="{848665DB-A953-44D1-8932-7435A2C698AF}" uniqueName="P1082186">
      <xmlPr mapId="1" xpath="/TFI-IZD-POD/IPK-GFI-IZD-POD-E_1000981/P1082186" xmlDataType="decimal"/>
    </xmlCellPr>
  </singleXmlCell>
  <singleXmlCell id="1362" xr6:uid="{7AB3D676-CAFB-404E-AA32-490827A558AD}" r="Q34" connectionId="0">
    <xmlCellPr id="1" xr6:uid="{2890D428-05FC-45B8-AE06-FC411BBB5A05}" uniqueName="P1082187">
      <xmlPr mapId="1" xpath="/TFI-IZD-POD/IPK-GFI-IZD-POD-E_1000981/P1082187" xmlDataType="decimal"/>
    </xmlCellPr>
  </singleXmlCell>
  <singleXmlCell id="1363" xr6:uid="{BD02365A-9576-4A6B-BCA9-2BD74D50487E}" r="R34" connectionId="0">
    <xmlCellPr id="1" xr6:uid="{E15F1CF5-849C-46C2-8D23-07557AF37B98}" uniqueName="P1082188">
      <xmlPr mapId="1" xpath="/TFI-IZD-POD/IPK-GFI-IZD-POD-E_1000981/P1082188" xmlDataType="decimal"/>
    </xmlCellPr>
  </singleXmlCell>
  <singleXmlCell id="1364" xr6:uid="{AE37E539-0824-4536-9EC8-3340DFB2F374}" r="S34" connectionId="0">
    <xmlCellPr id="1" xr6:uid="{9F79F246-AFAC-45D0-B2F4-ADD41ACF6253}" uniqueName="P1124826">
      <xmlPr mapId="1" xpath="/TFI-IZD-POD/IPK-GFI-IZD-POD-E_1000981/P1124826" xmlDataType="decimal"/>
    </xmlCellPr>
  </singleXmlCell>
  <singleXmlCell id="1365" xr6:uid="{41EA7A3D-8691-446C-8D7C-8D4EFEFBF3D9}" r="T34" connectionId="0">
    <xmlCellPr id="1" xr6:uid="{9F9B1C43-D296-49A0-8D7C-6BF10C0125B1}" uniqueName="P1124827">
      <xmlPr mapId="1" xpath="/TFI-IZD-POD/IPK-GFI-IZD-POD-E_1000981/P1124827" xmlDataType="decimal"/>
    </xmlCellPr>
  </singleXmlCell>
  <singleXmlCell id="1366" xr6:uid="{67C8645B-FD81-428B-9E74-57AF64857CB8}" r="U34" connectionId="0">
    <xmlCellPr id="1" xr6:uid="{F2B119E9-2F84-4C0F-A83B-D29027B2D8A7}" uniqueName="P1420872">
      <xmlPr mapId="1" xpath="/TFI-IZD-POD/IPK-GFI-IZD-POD-E_1000981/P1420872" xmlDataType="decimal"/>
    </xmlCellPr>
  </singleXmlCell>
  <singleXmlCell id="1367" xr6:uid="{D8A55165-DDDA-46F6-9BF2-074034EF0DA1}" r="V34" connectionId="0">
    <xmlCellPr id="1" xr6:uid="{D63825E3-2BFF-4596-B24B-700AF47819F6}" uniqueName="P1082189">
      <xmlPr mapId="1" xpath="/TFI-IZD-POD/IPK-GFI-IZD-POD-E_1000981/P1082189" xmlDataType="decimal"/>
    </xmlCellPr>
  </singleXmlCell>
  <singleXmlCell id="1368" xr6:uid="{B0552C9F-06ED-4EE2-954C-59A2885344C0}" r="W34" connectionId="0">
    <xmlCellPr id="1" xr6:uid="{6C8655DC-B9A0-427E-A9B4-93FB03CACFCD}" uniqueName="P1082190">
      <xmlPr mapId="1" xpath="/TFI-IZD-POD/IPK-GFI-IZD-POD-E_1000981/P1082190" xmlDataType="decimal"/>
    </xmlCellPr>
  </singleXmlCell>
  <singleXmlCell id="1369" xr6:uid="{6C76CAB8-FC35-46BA-A0A1-D0B85138596E}" r="X34" connectionId="0">
    <xmlCellPr id="1" xr6:uid="{6D6DC026-BD9F-4D49-AC2E-8E627ADC49C1}" uniqueName="P1082191">
      <xmlPr mapId="1" xpath="/TFI-IZD-POD/IPK-GFI-IZD-POD-E_1000981/P1082191" xmlDataType="decimal"/>
    </xmlCellPr>
  </singleXmlCell>
  <singleXmlCell id="1370" xr6:uid="{2FFDDBE7-6289-4C11-86B0-967AF65F7148}" r="Y34" connectionId="0">
    <xmlCellPr id="1" xr6:uid="{38963C16-6C55-4D8B-AC37-0BF5A9196ABE}" uniqueName="P1082192">
      <xmlPr mapId="1" xpath="/TFI-IZD-POD/IPK-GFI-IZD-POD-E_1000981/P1082192" xmlDataType="decimal"/>
    </xmlCellPr>
  </singleXmlCell>
  <singleXmlCell id="1371" xr6:uid="{A378D7E9-6B7D-423C-A47C-EFEC44BE408F}" r="Z34" connectionId="0">
    <xmlCellPr id="1" xr6:uid="{734DB495-28D3-413D-8147-9F1EF11A5402}" uniqueName="P1082193">
      <xmlPr mapId="1" xpath="/TFI-IZD-POD/IPK-GFI-IZD-POD-E_1000981/P1082193" xmlDataType="decimal"/>
    </xmlCellPr>
  </singleXmlCell>
  <singleXmlCell id="1372" xr6:uid="{821A327E-4CC6-4E23-A1D3-F013FA72F869}" r="H36" connectionId="0">
    <xmlCellPr id="1" xr6:uid="{869299DD-A99D-48E2-9F4C-0476E88A867C}" uniqueName="P1080008">
      <xmlPr mapId="1" xpath="/TFI-IZD-POD/IPK-GFI-IZD-POD-E_1000981/P1080008" xmlDataType="decimal"/>
    </xmlCellPr>
  </singleXmlCell>
  <singleXmlCell id="1373" xr6:uid="{48EF10D7-F287-418E-B5D7-2B392D27D24C}" r="I36" connectionId="0">
    <xmlCellPr id="1" xr6:uid="{AFB12F94-B5BF-40D9-BD74-18774A16823D}" uniqueName="P1080009">
      <xmlPr mapId="1" xpath="/TFI-IZD-POD/IPK-GFI-IZD-POD-E_1000981/P1080009" xmlDataType="decimal"/>
    </xmlCellPr>
  </singleXmlCell>
  <singleXmlCell id="1374" xr6:uid="{EA0D9FE4-CE2B-4984-9F73-3225571CD4FE}" r="J36" connectionId="0">
    <xmlCellPr id="1" xr6:uid="{795DF242-A8FF-4BB1-B576-B062A24757A9}" uniqueName="P1080010">
      <xmlPr mapId="1" xpath="/TFI-IZD-POD/IPK-GFI-IZD-POD-E_1000981/P1080010" xmlDataType="decimal"/>
    </xmlCellPr>
  </singleXmlCell>
  <singleXmlCell id="1375" xr6:uid="{16F33D43-E79E-4D84-868A-652F85312996}" r="K36" connectionId="0">
    <xmlCellPr id="1" xr6:uid="{547FC3A0-8683-498E-A7A1-96F1658E0FB8}" uniqueName="P1080011">
      <xmlPr mapId="1" xpath="/TFI-IZD-POD/IPK-GFI-IZD-POD-E_1000981/P1080011" xmlDataType="decimal"/>
    </xmlCellPr>
  </singleXmlCell>
  <singleXmlCell id="1376" xr6:uid="{B7F18AC5-0354-4265-A7A6-7F0F43CD41A1}" r="L36" connectionId="0">
    <xmlCellPr id="1" xr6:uid="{33C7AA9D-7E3B-445C-93C6-3160CFD0EFE3}" uniqueName="P1080012">
      <xmlPr mapId="1" xpath="/TFI-IZD-POD/IPK-GFI-IZD-POD-E_1000981/P1080012" xmlDataType="decimal"/>
    </xmlCellPr>
  </singleXmlCell>
  <singleXmlCell id="1377" xr6:uid="{040F5F39-1E02-45CF-89D2-BD92A55D37E9}" r="M36" connectionId="0">
    <xmlCellPr id="1" xr6:uid="{FB4EF0F2-8FB4-4C15-AC33-25031296F465}" uniqueName="P1080013">
      <xmlPr mapId="1" xpath="/TFI-IZD-POD/IPK-GFI-IZD-POD-E_1000981/P1080013" xmlDataType="decimal"/>
    </xmlCellPr>
  </singleXmlCell>
  <singleXmlCell id="1378" xr6:uid="{59BEE163-7BAF-425F-B7A2-EAA0CED43F7E}" r="N36" connectionId="0">
    <xmlCellPr id="1" xr6:uid="{4D4E0E3A-542D-49B3-8A8D-D80A4CBC2AAA}" uniqueName="P1080014">
      <xmlPr mapId="1" xpath="/TFI-IZD-POD/IPK-GFI-IZD-POD-E_1000981/P1080014" xmlDataType="decimal"/>
    </xmlCellPr>
  </singleXmlCell>
  <singleXmlCell id="1379" xr6:uid="{538546C0-11FC-47F1-80BA-DAF31F4FF7E9}" r="O36" connectionId="0">
    <xmlCellPr id="1" xr6:uid="{00D074B6-C2E3-41EC-8E47-BCE991666987}" uniqueName="P1080015">
      <xmlPr mapId="1" xpath="/TFI-IZD-POD/IPK-GFI-IZD-POD-E_1000981/P1080015" xmlDataType="decimal"/>
    </xmlCellPr>
  </singleXmlCell>
  <singleXmlCell id="1380" xr6:uid="{42A03A93-BBE9-4B12-B4A0-B84765D944DF}" r="P36" connectionId="0">
    <xmlCellPr id="1" xr6:uid="{6A6E9D04-BB3F-4EE7-A812-53DAA97ED9E5}" uniqueName="P1082194">
      <xmlPr mapId="1" xpath="/TFI-IZD-POD/IPK-GFI-IZD-POD-E_1000981/P1082194" xmlDataType="decimal"/>
    </xmlCellPr>
  </singleXmlCell>
  <singleXmlCell id="1381" xr6:uid="{4F7302AE-422F-4819-9ABF-BE2ECBE51592}" r="Q36" connectionId="0">
    <xmlCellPr id="1" xr6:uid="{80889D5D-06C3-4F0C-ADCB-59296ACBA0E5}" uniqueName="P1082195">
      <xmlPr mapId="1" xpath="/TFI-IZD-POD/IPK-GFI-IZD-POD-E_1000981/P1082195" xmlDataType="decimal"/>
    </xmlCellPr>
  </singleXmlCell>
  <singleXmlCell id="1382" xr6:uid="{4BB17F86-7FEE-4B47-BE67-F1AD45D3C03E}" r="R36" connectionId="0">
    <xmlCellPr id="1" xr6:uid="{FE7183B9-8C82-43B0-8194-F52968E707A1}" uniqueName="P1082196">
      <xmlPr mapId="1" xpath="/TFI-IZD-POD/IPK-GFI-IZD-POD-E_1000981/P1082196" xmlDataType="decimal"/>
    </xmlCellPr>
  </singleXmlCell>
  <singleXmlCell id="1383" xr6:uid="{7673F436-2410-43E6-848F-BD7C49A679C6}" r="S36" connectionId="0">
    <xmlCellPr id="1" xr6:uid="{27DE20EC-213E-4D77-90E6-E01EFB39AE03}" uniqueName="P1124829">
      <xmlPr mapId="1" xpath="/TFI-IZD-POD/IPK-GFI-IZD-POD-E_1000981/P1124829" xmlDataType="decimal"/>
    </xmlCellPr>
  </singleXmlCell>
  <singleXmlCell id="1384" xr6:uid="{E9529A8E-BB07-4560-8571-0594E1FC895C}" r="T36" connectionId="0">
    <xmlCellPr id="1" xr6:uid="{D873E4E6-09FC-44A3-AE5A-EAD501197D61}" uniqueName="P1124830">
      <xmlPr mapId="1" xpath="/TFI-IZD-POD/IPK-GFI-IZD-POD-E_1000981/P1124830" xmlDataType="decimal"/>
    </xmlCellPr>
  </singleXmlCell>
  <singleXmlCell id="1385" xr6:uid="{4D4DDD03-548B-4F9F-A91E-4D275A53214A}" r="U36" connectionId="0">
    <xmlCellPr id="1" xr6:uid="{7BD3200B-46AF-4E51-ACAC-BEEB63FD5199}" uniqueName="P1420873">
      <xmlPr mapId="1" xpath="/TFI-IZD-POD/IPK-GFI-IZD-POD-E_1000981/P1420873" xmlDataType="decimal"/>
    </xmlCellPr>
  </singleXmlCell>
  <singleXmlCell id="1386" xr6:uid="{5523F01A-CA15-4F3E-A553-D87B1EA35B43}" r="V36" connectionId="0">
    <xmlCellPr id="1" xr6:uid="{F58ED685-526E-4A73-85C4-0B8399AB3E83}" uniqueName="P1082197">
      <xmlPr mapId="1" xpath="/TFI-IZD-POD/IPK-GFI-IZD-POD-E_1000981/P1082197" xmlDataType="decimal"/>
    </xmlCellPr>
  </singleXmlCell>
  <singleXmlCell id="1387" xr6:uid="{B694E769-611E-4483-BE35-49AD0F86AD91}" r="W36" connectionId="0">
    <xmlCellPr id="1" xr6:uid="{BC7A0DAF-815E-40CC-9648-A9B94B0AFE3B}" uniqueName="P1082198">
      <xmlPr mapId="1" xpath="/TFI-IZD-POD/IPK-GFI-IZD-POD-E_1000981/P1082198" xmlDataType="decimal"/>
    </xmlCellPr>
  </singleXmlCell>
  <singleXmlCell id="1388" xr6:uid="{3301E3C0-0C54-4EC2-BD7A-3560F9DCC60B}" r="X36" connectionId="0">
    <xmlCellPr id="1" xr6:uid="{32FD6F02-3D3B-4697-AB16-E1306B6C52B7}" uniqueName="P1082199">
      <xmlPr mapId="1" xpath="/TFI-IZD-POD/IPK-GFI-IZD-POD-E_1000981/P1082199" xmlDataType="decimal"/>
    </xmlCellPr>
  </singleXmlCell>
  <singleXmlCell id="1389" xr6:uid="{93EDCF5C-7A5E-47C9-9323-E8EDE103BDDA}" r="Y36" connectionId="0">
    <xmlCellPr id="1" xr6:uid="{C4F2C497-B187-407F-AC25-F42BBC9129A5}" uniqueName="P1082200">
      <xmlPr mapId="1" xpath="/TFI-IZD-POD/IPK-GFI-IZD-POD-E_1000981/P1082200" xmlDataType="decimal"/>
    </xmlCellPr>
  </singleXmlCell>
  <singleXmlCell id="1390" xr6:uid="{8581B08B-7198-4220-81FC-FCE9A5BCFD8F}" r="Z36" connectionId="0">
    <xmlCellPr id="1" xr6:uid="{14625AC3-2C8B-4CA4-91AB-C166D1A5B5F6}" uniqueName="P1082201">
      <xmlPr mapId="1" xpath="/TFI-IZD-POD/IPK-GFI-IZD-POD-E_1000981/P1082201" xmlDataType="decimal"/>
    </xmlCellPr>
  </singleXmlCell>
  <singleXmlCell id="1391" xr6:uid="{AC874004-5837-4706-8D8D-61175A0B687F}" r="H37" connectionId="0">
    <xmlCellPr id="1" xr6:uid="{70B4443F-BCF9-4F22-9AD0-4D070BCCA32A}" uniqueName="P1080016">
      <xmlPr mapId="1" xpath="/TFI-IZD-POD/IPK-GFI-IZD-POD-E_1000981/P1080016" xmlDataType="decimal"/>
    </xmlCellPr>
  </singleXmlCell>
  <singleXmlCell id="1392" xr6:uid="{9CB4054C-7B2B-45E2-9E2B-8B82962EEE87}" r="I37" connectionId="0">
    <xmlCellPr id="1" xr6:uid="{AD097898-4599-49A8-A4FB-4E3FE80B6F6D}" uniqueName="P1080017">
      <xmlPr mapId="1" xpath="/TFI-IZD-POD/IPK-GFI-IZD-POD-E_1000981/P1080017" xmlDataType="decimal"/>
    </xmlCellPr>
  </singleXmlCell>
  <singleXmlCell id="1393" xr6:uid="{A5ADCC0E-A0F7-4605-9EFF-C3213128A683}" r="J37" connectionId="0">
    <xmlCellPr id="1" xr6:uid="{33074364-9A7F-43CF-B864-0D70091965F2}" uniqueName="P1080018">
      <xmlPr mapId="1" xpath="/TFI-IZD-POD/IPK-GFI-IZD-POD-E_1000981/P1080018" xmlDataType="decimal"/>
    </xmlCellPr>
  </singleXmlCell>
  <singleXmlCell id="1394" xr6:uid="{D8D9826A-186D-49EF-B6C4-EF416E917242}" r="K37" connectionId="0">
    <xmlCellPr id="1" xr6:uid="{1BB1D80F-BE2D-4FF9-B2F3-9A9D4C9CD47B}" uniqueName="P1080019">
      <xmlPr mapId="1" xpath="/TFI-IZD-POD/IPK-GFI-IZD-POD-E_1000981/P1080019" xmlDataType="decimal"/>
    </xmlCellPr>
  </singleXmlCell>
  <singleXmlCell id="1395" xr6:uid="{2501EE9C-86E2-4CD8-8250-DC54CA73C348}" r="L37" connectionId="0">
    <xmlCellPr id="1" xr6:uid="{CB47B477-1FB1-4187-96E6-17F27B82E60D}" uniqueName="P1080020">
      <xmlPr mapId="1" xpath="/TFI-IZD-POD/IPK-GFI-IZD-POD-E_1000981/P1080020" xmlDataType="decimal"/>
    </xmlCellPr>
  </singleXmlCell>
  <singleXmlCell id="1396" xr6:uid="{5A5D91F7-47E2-4CA9-94FC-9C0BC4599AFC}" r="M37" connectionId="0">
    <xmlCellPr id="1" xr6:uid="{11B3304C-F988-43F2-A5A3-5BFE90FF217F}" uniqueName="P1080021">
      <xmlPr mapId="1" xpath="/TFI-IZD-POD/IPK-GFI-IZD-POD-E_1000981/P1080021" xmlDataType="decimal"/>
    </xmlCellPr>
  </singleXmlCell>
  <singleXmlCell id="1397" xr6:uid="{CA3E7BBF-0ED0-4CEF-9383-A27F687FEE65}" r="N37" connectionId="0">
    <xmlCellPr id="1" xr6:uid="{37CF9591-0548-4AC9-82F5-DDC30EA2AD23}" uniqueName="P1080022">
      <xmlPr mapId="1" xpath="/TFI-IZD-POD/IPK-GFI-IZD-POD-E_1000981/P1080022" xmlDataType="decimal"/>
    </xmlCellPr>
  </singleXmlCell>
  <singleXmlCell id="1398" xr6:uid="{887B24FB-8DDF-4EA6-82F9-194D3FFFAB99}" r="O37" connectionId="0">
    <xmlCellPr id="1" xr6:uid="{09CF2299-EFB7-4D4F-8EA2-FB426FCE9CB7}" uniqueName="P1080023">
      <xmlPr mapId="1" xpath="/TFI-IZD-POD/IPK-GFI-IZD-POD-E_1000981/P1080023" xmlDataType="decimal"/>
    </xmlCellPr>
  </singleXmlCell>
  <singleXmlCell id="1399" xr6:uid="{E16B6D13-D0BD-4566-9274-86557778E8C0}" r="P37" connectionId="0">
    <xmlCellPr id="1" xr6:uid="{2B2466DF-47E6-442B-931E-C63EC1797E95}" uniqueName="P1082202">
      <xmlPr mapId="1" xpath="/TFI-IZD-POD/IPK-GFI-IZD-POD-E_1000981/P1082202" xmlDataType="decimal"/>
    </xmlCellPr>
  </singleXmlCell>
  <singleXmlCell id="1400" xr6:uid="{82DA79FD-CC4E-4B9B-A9FA-1914161DB4BE}" r="Q37" connectionId="0">
    <xmlCellPr id="1" xr6:uid="{89C29F6B-95E5-4CC0-A7B9-1C97868605B3}" uniqueName="P1082203">
      <xmlPr mapId="1" xpath="/TFI-IZD-POD/IPK-GFI-IZD-POD-E_1000981/P1082203" xmlDataType="decimal"/>
    </xmlCellPr>
  </singleXmlCell>
  <singleXmlCell id="1401" xr6:uid="{E974AB55-66C7-458A-8B84-4BC5067F0CB7}" r="R37" connectionId="0">
    <xmlCellPr id="1" xr6:uid="{AC4C9A58-1D55-4BAD-B9F8-AFB7DBC50EB5}" uniqueName="P1082204">
      <xmlPr mapId="1" xpath="/TFI-IZD-POD/IPK-GFI-IZD-POD-E_1000981/P1082204" xmlDataType="decimal"/>
    </xmlCellPr>
  </singleXmlCell>
  <singleXmlCell id="1402" xr6:uid="{DC7B8FA0-496D-4B92-8A78-E75F48C758C6}" r="S37" connectionId="0">
    <xmlCellPr id="1" xr6:uid="{E1ADD3D9-24AC-40D8-8A67-85C97E39DDB6}" uniqueName="P1124828">
      <xmlPr mapId="1" xpath="/TFI-IZD-POD/IPK-GFI-IZD-POD-E_1000981/P1124828" xmlDataType="decimal"/>
    </xmlCellPr>
  </singleXmlCell>
  <singleXmlCell id="1403" xr6:uid="{04268F78-7541-4610-BFE4-287EECD3141D}" r="T37" connectionId="0">
    <xmlCellPr id="1" xr6:uid="{25F7C4D8-CF6E-45DB-91E7-CBD5685B142A}" uniqueName="P1124831">
      <xmlPr mapId="1" xpath="/TFI-IZD-POD/IPK-GFI-IZD-POD-E_1000981/P1124831" xmlDataType="decimal"/>
    </xmlCellPr>
  </singleXmlCell>
  <singleXmlCell id="1404" xr6:uid="{6D77EDAE-6F89-42E6-94EA-CA95F7A48369}" r="U37" connectionId="0">
    <xmlCellPr id="1" xr6:uid="{43B89981-82DD-4818-8DA4-5427F626E939}" uniqueName="P1420874">
      <xmlPr mapId="1" xpath="/TFI-IZD-POD/IPK-GFI-IZD-POD-E_1000981/P1420874" xmlDataType="decimal"/>
    </xmlCellPr>
  </singleXmlCell>
  <singleXmlCell id="1405" xr6:uid="{A151BB5A-8433-4034-AF2A-ADBBECE864CB}" r="V37" connectionId="0">
    <xmlCellPr id="1" xr6:uid="{C4A120EB-B008-4E84-AEA7-8AF1E446FE95}" uniqueName="P1082205">
      <xmlPr mapId="1" xpath="/TFI-IZD-POD/IPK-GFI-IZD-POD-E_1000981/P1082205" xmlDataType="decimal"/>
    </xmlCellPr>
  </singleXmlCell>
  <singleXmlCell id="1406" xr6:uid="{2B85CACA-7AFD-42C6-95DA-F0DC4130A17E}" r="W37" connectionId="0">
    <xmlCellPr id="1" xr6:uid="{9EB7D97B-3B6F-4EFC-96DB-D87E9E3E2D71}" uniqueName="P1082206">
      <xmlPr mapId="1" xpath="/TFI-IZD-POD/IPK-GFI-IZD-POD-E_1000981/P1082206" xmlDataType="decimal"/>
    </xmlCellPr>
  </singleXmlCell>
  <singleXmlCell id="1407" xr6:uid="{78B5E4F0-C2B9-4B6D-9530-4E945945356B}" r="X37" connectionId="0">
    <xmlCellPr id="1" xr6:uid="{841DDDF7-A870-4BB2-BA24-DDA97D126FD2}" uniqueName="P1082207">
      <xmlPr mapId="1" xpath="/TFI-IZD-POD/IPK-GFI-IZD-POD-E_1000981/P1082207" xmlDataType="decimal"/>
    </xmlCellPr>
  </singleXmlCell>
  <singleXmlCell id="1408" xr6:uid="{21E8DDC0-B082-4A16-8FAB-B85C20781865}" r="Y37" connectionId="0">
    <xmlCellPr id="1" xr6:uid="{AC6DB790-D494-47D2-9C08-7D8834F76307}" uniqueName="P1082208">
      <xmlPr mapId="1" xpath="/TFI-IZD-POD/IPK-GFI-IZD-POD-E_1000981/P1082208" xmlDataType="decimal"/>
    </xmlCellPr>
  </singleXmlCell>
  <singleXmlCell id="1409" xr6:uid="{FAB3C4E1-06BE-4F9F-8FAD-6EE9A3E73373}" r="Z37" connectionId="0">
    <xmlCellPr id="1" xr6:uid="{B7F71B94-F0EB-41BF-8FFA-ED9F5F37E878}" uniqueName="P1082209">
      <xmlPr mapId="1" xpath="/TFI-IZD-POD/IPK-GFI-IZD-POD-E_1000981/P1082209" xmlDataType="decimal"/>
    </xmlCellPr>
  </singleXmlCell>
  <singleXmlCell id="1410" xr6:uid="{B8D080D2-D4E9-42DB-8C3A-C9624C0DC90F}" r="H38" connectionId="0">
    <xmlCellPr id="1" xr6:uid="{DFB8B647-8058-4459-A962-A4650D7B6A4C}" uniqueName="P1080024">
      <xmlPr mapId="1" xpath="/TFI-IZD-POD/IPK-GFI-IZD-POD-E_1000981/P1080024" xmlDataType="decimal"/>
    </xmlCellPr>
  </singleXmlCell>
  <singleXmlCell id="1411" xr6:uid="{F5972F32-36CB-4BD0-A743-D50464F868B4}" r="I38" connectionId="0">
    <xmlCellPr id="1" xr6:uid="{1C9D618B-ECCC-441E-836B-777536920926}" uniqueName="P1080025">
      <xmlPr mapId="1" xpath="/TFI-IZD-POD/IPK-GFI-IZD-POD-E_1000981/P1080025" xmlDataType="decimal"/>
    </xmlCellPr>
  </singleXmlCell>
  <singleXmlCell id="1412" xr6:uid="{A7C3BDA4-FAE1-44F7-AD33-0D0A85CF5EBF}" r="J38" connectionId="0">
    <xmlCellPr id="1" xr6:uid="{E7C4FDEF-702E-470E-803F-CC6AFF1F3A6D}" uniqueName="P1080026">
      <xmlPr mapId="1" xpath="/TFI-IZD-POD/IPK-GFI-IZD-POD-E_1000981/P1080026" xmlDataType="decimal"/>
    </xmlCellPr>
  </singleXmlCell>
  <singleXmlCell id="1413" xr6:uid="{A050E1D3-0F99-42F5-8151-ED8976A8519A}" r="K38" connectionId="0">
    <xmlCellPr id="1" xr6:uid="{3928B44F-2805-404D-89B4-F25790157C7B}" uniqueName="P1080027">
      <xmlPr mapId="1" xpath="/TFI-IZD-POD/IPK-GFI-IZD-POD-E_1000981/P1080027" xmlDataType="decimal"/>
    </xmlCellPr>
  </singleXmlCell>
  <singleXmlCell id="1414" xr6:uid="{776FEE78-216D-469B-9AEA-7F97A93ECD6A}" r="L38" connectionId="0">
    <xmlCellPr id="1" xr6:uid="{2C3E7F50-7553-4D9A-9386-0008F5A26C60}" uniqueName="P1080028">
      <xmlPr mapId="1" xpath="/TFI-IZD-POD/IPK-GFI-IZD-POD-E_1000981/P1080028" xmlDataType="decimal"/>
    </xmlCellPr>
  </singleXmlCell>
  <singleXmlCell id="1415" xr6:uid="{3F75211A-4BC2-4ECD-886E-32218D39B12F}" r="M38" connectionId="0">
    <xmlCellPr id="1" xr6:uid="{C54310F9-9EB0-4D09-ADB3-0AB540BABB0C}" uniqueName="P1080029">
      <xmlPr mapId="1" xpath="/TFI-IZD-POD/IPK-GFI-IZD-POD-E_1000981/P1080029" xmlDataType="decimal"/>
    </xmlCellPr>
  </singleXmlCell>
  <singleXmlCell id="1416" xr6:uid="{80C8A3D1-9F9B-42F7-A4B0-A4253D858121}" r="N38" connectionId="0">
    <xmlCellPr id="1" xr6:uid="{3E8FF784-CAFB-4959-BC96-6EEB4F6A7A58}" uniqueName="P1080030">
      <xmlPr mapId="1" xpath="/TFI-IZD-POD/IPK-GFI-IZD-POD-E_1000981/P1080030" xmlDataType="decimal"/>
    </xmlCellPr>
  </singleXmlCell>
  <singleXmlCell id="1417" xr6:uid="{628C73FC-818E-4791-9414-6AEBDDE0BF68}" r="O38" connectionId="0">
    <xmlCellPr id="1" xr6:uid="{A539829A-79AC-4651-9F40-198A9EEB5836}" uniqueName="P1080031">
      <xmlPr mapId="1" xpath="/TFI-IZD-POD/IPK-GFI-IZD-POD-E_1000981/P1080031" xmlDataType="decimal"/>
    </xmlCellPr>
  </singleXmlCell>
  <singleXmlCell id="1418" xr6:uid="{99D16696-B145-4C75-956C-E63BCD9E66B2}" r="P38" connectionId="0">
    <xmlCellPr id="1" xr6:uid="{30F46938-7887-4DFE-8734-4673F27E84C2}" uniqueName="P1082210">
      <xmlPr mapId="1" xpath="/TFI-IZD-POD/IPK-GFI-IZD-POD-E_1000981/P1082210" xmlDataType="decimal"/>
    </xmlCellPr>
  </singleXmlCell>
  <singleXmlCell id="1419" xr6:uid="{932F0B25-B17E-453B-8E83-973DF7450250}" r="Q38" connectionId="0">
    <xmlCellPr id="1" xr6:uid="{190D5C6C-759D-4728-AF71-DD2D59FA2067}" uniqueName="P1082211">
      <xmlPr mapId="1" xpath="/TFI-IZD-POD/IPK-GFI-IZD-POD-E_1000981/P1082211" xmlDataType="decimal"/>
    </xmlCellPr>
  </singleXmlCell>
  <singleXmlCell id="1420" xr6:uid="{F4FA1F83-5313-41E4-A28F-8F9E7149207E}" r="R38" connectionId="0">
    <xmlCellPr id="1" xr6:uid="{71B670AF-393E-4EEE-83E0-61E36D264476}" uniqueName="P1082212">
      <xmlPr mapId="1" xpath="/TFI-IZD-POD/IPK-GFI-IZD-POD-E_1000981/P1082212" xmlDataType="decimal"/>
    </xmlCellPr>
  </singleXmlCell>
  <singleXmlCell id="1421" xr6:uid="{6FB36F1C-5B52-41CF-A757-B56E0EA01332}" r="S38" connectionId="0">
    <xmlCellPr id="1" xr6:uid="{E82B79C2-3C3F-4708-BD44-187CC931D181}" uniqueName="P1124832">
      <xmlPr mapId="1" xpath="/TFI-IZD-POD/IPK-GFI-IZD-POD-E_1000981/P1124832" xmlDataType="decimal"/>
    </xmlCellPr>
  </singleXmlCell>
  <singleXmlCell id="1422" xr6:uid="{DACE7113-3DCF-4C3B-AA7E-954D4B50A14C}" r="T38" connectionId="0">
    <xmlCellPr id="1" xr6:uid="{AD1E9D12-8E7A-42D0-BEDB-548EC93912AD}" uniqueName="P1124833">
      <xmlPr mapId="1" xpath="/TFI-IZD-POD/IPK-GFI-IZD-POD-E_1000981/P1124833" xmlDataType="decimal"/>
    </xmlCellPr>
  </singleXmlCell>
  <singleXmlCell id="1423" xr6:uid="{CDA72022-95FC-449F-8BD1-3769F0601658}" r="U38" connectionId="0">
    <xmlCellPr id="1" xr6:uid="{49DA1E35-87B0-42B1-8430-53695A7EFF31}" uniqueName="P1420875">
      <xmlPr mapId="1" xpath="/TFI-IZD-POD/IPK-GFI-IZD-POD-E_1000981/P1420875" xmlDataType="decimal"/>
    </xmlCellPr>
  </singleXmlCell>
  <singleXmlCell id="1424" xr6:uid="{97AD9A12-F2C8-4ABA-B646-79117210CCC4}" r="V38" connectionId="0">
    <xmlCellPr id="1" xr6:uid="{7BD07157-A9F6-43A4-9506-AE13F0039CEA}" uniqueName="P1082213">
      <xmlPr mapId="1" xpath="/TFI-IZD-POD/IPK-GFI-IZD-POD-E_1000981/P1082213" xmlDataType="decimal"/>
    </xmlCellPr>
  </singleXmlCell>
  <singleXmlCell id="1425" xr6:uid="{7EC38C41-9930-40CD-B3E3-8FB46C34F8CF}" r="W38" connectionId="0">
    <xmlCellPr id="1" xr6:uid="{97662976-E301-4DA2-9E9B-B57D32E382A2}" uniqueName="P1082214">
      <xmlPr mapId="1" xpath="/TFI-IZD-POD/IPK-GFI-IZD-POD-E_1000981/P1082214" xmlDataType="decimal"/>
    </xmlCellPr>
  </singleXmlCell>
  <singleXmlCell id="1426" xr6:uid="{C25A726C-5B44-4839-A713-0D420EFD6CE5}" r="X38" connectionId="0">
    <xmlCellPr id="1" xr6:uid="{BCDD2BA4-3C3E-4D72-A8B6-F667011A199A}" uniqueName="P1082215">
      <xmlPr mapId="1" xpath="/TFI-IZD-POD/IPK-GFI-IZD-POD-E_1000981/P1082215" xmlDataType="decimal"/>
    </xmlCellPr>
  </singleXmlCell>
  <singleXmlCell id="1427" xr6:uid="{4BC0E5A7-9F3B-43A8-9C53-DF08B4E7A724}" r="Y38" connectionId="0">
    <xmlCellPr id="1" xr6:uid="{6CF09732-963F-48FA-B36F-18D93E4F885D}" uniqueName="P1082216">
      <xmlPr mapId="1" xpath="/TFI-IZD-POD/IPK-GFI-IZD-POD-E_1000981/P1082216" xmlDataType="decimal"/>
    </xmlCellPr>
  </singleXmlCell>
  <singleXmlCell id="1428" xr6:uid="{B37FDDF3-D31F-4BCE-B10F-94BA89B5B2F8}" r="Z38" connectionId="0">
    <xmlCellPr id="1" xr6:uid="{F72ABEEB-39E4-4A79-A0D5-DAFE9CC91AB9}" uniqueName="P1082217">
      <xmlPr mapId="1" xpath="/TFI-IZD-POD/IPK-GFI-IZD-POD-E_1000981/P1082217" xmlDataType="decimal"/>
    </xmlCellPr>
  </singleXmlCell>
  <singleXmlCell id="1429" xr6:uid="{2394D182-DF14-4255-9A5C-3DC299489B6B}" r="H39" connectionId="0">
    <xmlCellPr id="1" xr6:uid="{E9024AC9-089B-41AC-82D2-9F879E644710}" uniqueName="P1080032">
      <xmlPr mapId="1" xpath="/TFI-IZD-POD/IPK-GFI-IZD-POD-E_1000981/P1080032" xmlDataType="decimal"/>
    </xmlCellPr>
  </singleXmlCell>
  <singleXmlCell id="1430" xr6:uid="{FDA0127B-4116-4957-97FC-4FBB802188B4}" r="I39" connectionId="0">
    <xmlCellPr id="1" xr6:uid="{FAF3F7B2-839C-4961-A048-F366A0EB317F}" uniqueName="P1080033">
      <xmlPr mapId="1" xpath="/TFI-IZD-POD/IPK-GFI-IZD-POD-E_1000981/P1080033" xmlDataType="decimal"/>
    </xmlCellPr>
  </singleXmlCell>
  <singleXmlCell id="1431" xr6:uid="{722CF96B-A39A-464F-AF82-D690717539CE}" r="J39" connectionId="0">
    <xmlCellPr id="1" xr6:uid="{3C3D3BFD-66CA-4132-8D85-76E5D6C86663}" uniqueName="P1080034">
      <xmlPr mapId="1" xpath="/TFI-IZD-POD/IPK-GFI-IZD-POD-E_1000981/P1080034" xmlDataType="decimal"/>
    </xmlCellPr>
  </singleXmlCell>
  <singleXmlCell id="1432" xr6:uid="{9A48C717-9AE8-4FE2-B4F6-5A96A4237942}" r="K39" connectionId="0">
    <xmlCellPr id="1" xr6:uid="{A58B5959-D8FA-4C9B-8546-3ECB538B0849}" uniqueName="P1080035">
      <xmlPr mapId="1" xpath="/TFI-IZD-POD/IPK-GFI-IZD-POD-E_1000981/P1080035" xmlDataType="decimal"/>
    </xmlCellPr>
  </singleXmlCell>
  <singleXmlCell id="1433" xr6:uid="{F2504D03-4E9F-4FDB-BC9B-F6E4A9F45CBD}" r="L39" connectionId="0">
    <xmlCellPr id="1" xr6:uid="{2F85927B-49EB-4EAE-B25F-F9D661EE7D6D}" uniqueName="P1080036">
      <xmlPr mapId="1" xpath="/TFI-IZD-POD/IPK-GFI-IZD-POD-E_1000981/P1080036" xmlDataType="decimal"/>
    </xmlCellPr>
  </singleXmlCell>
  <singleXmlCell id="1434" xr6:uid="{ED92FC6D-BA26-4A45-8383-45E73247B899}" r="M39" connectionId="0">
    <xmlCellPr id="1" xr6:uid="{7431DC80-54BB-401E-828A-C84D2FCD5FD4}" uniqueName="P1080037">
      <xmlPr mapId="1" xpath="/TFI-IZD-POD/IPK-GFI-IZD-POD-E_1000981/P1080037" xmlDataType="decimal"/>
    </xmlCellPr>
  </singleXmlCell>
  <singleXmlCell id="1435" xr6:uid="{D03DDB83-F463-4B7B-A719-9A7F47B24E04}" r="N39" connectionId="0">
    <xmlCellPr id="1" xr6:uid="{FDE801C0-260B-4DEE-92AA-4E2A3F9F2087}" uniqueName="P1080038">
      <xmlPr mapId="1" xpath="/TFI-IZD-POD/IPK-GFI-IZD-POD-E_1000981/P1080038" xmlDataType="decimal"/>
    </xmlCellPr>
  </singleXmlCell>
  <singleXmlCell id="1436" xr6:uid="{E42A32E2-DBF3-4FB6-8D5D-D70D2F5D6DF3}" r="O39" connectionId="0">
    <xmlCellPr id="1" xr6:uid="{837B3B78-0210-42DE-B611-81AF146B0C69}" uniqueName="P1080039">
      <xmlPr mapId="1" xpath="/TFI-IZD-POD/IPK-GFI-IZD-POD-E_1000981/P1080039" xmlDataType="decimal"/>
    </xmlCellPr>
  </singleXmlCell>
  <singleXmlCell id="1437" xr6:uid="{5E353771-87F5-421B-B016-0B21ED981DE2}" r="P39" connectionId="0">
    <xmlCellPr id="1" xr6:uid="{D00E156C-53C0-4DBE-A305-98B11564FB87}" uniqueName="P1082220">
      <xmlPr mapId="1" xpath="/TFI-IZD-POD/IPK-GFI-IZD-POD-E_1000981/P1082220" xmlDataType="decimal"/>
    </xmlCellPr>
  </singleXmlCell>
  <singleXmlCell id="1438" xr6:uid="{64BE6BA7-566D-4FCC-AADC-B585B1D76D56}" r="Q39" connectionId="0">
    <xmlCellPr id="1" xr6:uid="{B13966F3-6D52-4F48-9A0E-8BED11BB9E06}" uniqueName="P1082222">
      <xmlPr mapId="1" xpath="/TFI-IZD-POD/IPK-GFI-IZD-POD-E_1000981/P1082222" xmlDataType="decimal"/>
    </xmlCellPr>
  </singleXmlCell>
  <singleXmlCell id="1439" xr6:uid="{1F1B05EC-92A7-425A-AF8C-4356A4A55045}" r="R39" connectionId="0">
    <xmlCellPr id="1" xr6:uid="{F36B3E19-729A-4241-AB41-11B2E3783809}" uniqueName="P1082224">
      <xmlPr mapId="1" xpath="/TFI-IZD-POD/IPK-GFI-IZD-POD-E_1000981/P1082224" xmlDataType="decimal"/>
    </xmlCellPr>
  </singleXmlCell>
  <singleXmlCell id="1440" xr6:uid="{40A7EE51-2382-4468-AAE7-1F17EEE6D1B3}" r="S39" connectionId="0">
    <xmlCellPr id="1" xr6:uid="{C1E15924-1CBD-4C1D-AE3C-E6DC4EE592E6}" uniqueName="P1124834">
      <xmlPr mapId="1" xpath="/TFI-IZD-POD/IPK-GFI-IZD-POD-E_1000981/P1124834" xmlDataType="decimal"/>
    </xmlCellPr>
  </singleXmlCell>
  <singleXmlCell id="1441" xr6:uid="{815F6E69-3244-4193-8BC4-FDA5DABEEE92}" r="T39" connectionId="0">
    <xmlCellPr id="1" xr6:uid="{4DF6B43E-5872-4339-916B-DB46C9A81103}" uniqueName="P1124835">
      <xmlPr mapId="1" xpath="/TFI-IZD-POD/IPK-GFI-IZD-POD-E_1000981/P1124835" xmlDataType="decimal"/>
    </xmlCellPr>
  </singleXmlCell>
  <singleXmlCell id="1442" xr6:uid="{D07526A4-2B57-4435-90BF-A46ED359C751}" r="U39" connectionId="0">
    <xmlCellPr id="1" xr6:uid="{5951E5B4-5EE5-41DA-8D42-172D2FFB9FBA}" uniqueName="P1420876">
      <xmlPr mapId="1" xpath="/TFI-IZD-POD/IPK-GFI-IZD-POD-E_1000981/P1420876" xmlDataType="decimal"/>
    </xmlCellPr>
  </singleXmlCell>
  <singleXmlCell id="1443" xr6:uid="{247437A7-BE55-4707-A28D-33B363AEBDCB}" r="V39" connectionId="0">
    <xmlCellPr id="1" xr6:uid="{385529FD-1E75-41B3-8D41-4FC1BEA4C4A1}" uniqueName="P1082225">
      <xmlPr mapId="1" xpath="/TFI-IZD-POD/IPK-GFI-IZD-POD-E_1000981/P1082225" xmlDataType="decimal"/>
    </xmlCellPr>
  </singleXmlCell>
  <singleXmlCell id="1444" xr6:uid="{7A4F5846-6C8E-47E3-9391-92324A8FC259}" r="W39" connectionId="0">
    <xmlCellPr id="1" xr6:uid="{A8A27D51-652D-498F-9E29-E2B829BC00E5}" uniqueName="P1082227">
      <xmlPr mapId="1" xpath="/TFI-IZD-POD/IPK-GFI-IZD-POD-E_1000981/P1082227" xmlDataType="decimal"/>
    </xmlCellPr>
  </singleXmlCell>
  <singleXmlCell id="1445" xr6:uid="{C4C2D977-04BD-4D85-A1AB-E3A971E364D8}" r="X39" connectionId="0">
    <xmlCellPr id="1" xr6:uid="{CA013096-F8D5-4044-8B8E-A8FAF22FB3D3}" uniqueName="P1082229">
      <xmlPr mapId="1" xpath="/TFI-IZD-POD/IPK-GFI-IZD-POD-E_1000981/P1082229" xmlDataType="decimal"/>
    </xmlCellPr>
  </singleXmlCell>
  <singleXmlCell id="1446" xr6:uid="{A06EFA44-789F-4FC4-B0CE-243F1A5CDC0E}" r="Y39" connectionId="0">
    <xmlCellPr id="1" xr6:uid="{141419D1-DC3F-4997-B545-487DDFDF6192}" uniqueName="P1082232">
      <xmlPr mapId="1" xpath="/TFI-IZD-POD/IPK-GFI-IZD-POD-E_1000981/P1082232" xmlDataType="decimal"/>
    </xmlCellPr>
  </singleXmlCell>
  <singleXmlCell id="1447" xr6:uid="{29FE8331-E53B-40F8-9A8A-65CE0B810341}" r="Z39" connectionId="0">
    <xmlCellPr id="1" xr6:uid="{24580CF7-7C03-4B6D-9B87-295F4D37D429}" uniqueName="P1082234">
      <xmlPr mapId="1" xpath="/TFI-IZD-POD/IPK-GFI-IZD-POD-E_1000981/P1082234" xmlDataType="decimal"/>
    </xmlCellPr>
  </singleXmlCell>
  <singleXmlCell id="1448" xr6:uid="{948F1883-9DF7-4C4C-B0B0-6A2B69FF686B}" r="H40" connectionId="0">
    <xmlCellPr id="1" xr6:uid="{1F0FD2A0-F206-479D-B8F2-0C75F3BAD865}" uniqueName="P1080040">
      <xmlPr mapId="1" xpath="/TFI-IZD-POD/IPK-GFI-IZD-POD-E_1000981/P1080040" xmlDataType="decimal"/>
    </xmlCellPr>
  </singleXmlCell>
  <singleXmlCell id="1449" xr6:uid="{32A7AD99-F313-4E4C-A33C-76F53BA17B36}" r="I40" connectionId="0">
    <xmlCellPr id="1" xr6:uid="{8FCB7FB2-732F-40E2-96B3-9ACE18E7C0D3}" uniqueName="P1080041">
      <xmlPr mapId="1" xpath="/TFI-IZD-POD/IPK-GFI-IZD-POD-E_1000981/P1080041" xmlDataType="decimal"/>
    </xmlCellPr>
  </singleXmlCell>
  <singleXmlCell id="1450" xr6:uid="{F8A8B5A5-9B8A-496C-A25E-2E0CB2C01AA1}" r="J40" connectionId="0">
    <xmlCellPr id="1" xr6:uid="{6A4CB2AD-96BB-443A-BFD0-B87DE3DA9495}" uniqueName="P1080042">
      <xmlPr mapId="1" xpath="/TFI-IZD-POD/IPK-GFI-IZD-POD-E_1000981/P1080042" xmlDataType="decimal"/>
    </xmlCellPr>
  </singleXmlCell>
  <singleXmlCell id="1451" xr6:uid="{8BC4142C-F464-4614-9BDF-2F9E2341616A}" r="K40" connectionId="0">
    <xmlCellPr id="1" xr6:uid="{7D3B96A4-2F8E-4747-BB7D-0812EAE0BE37}" uniqueName="P1080043">
      <xmlPr mapId="1" xpath="/TFI-IZD-POD/IPK-GFI-IZD-POD-E_1000981/P1080043" xmlDataType="decimal"/>
    </xmlCellPr>
  </singleXmlCell>
  <singleXmlCell id="1452" xr6:uid="{7048CE9A-8CD7-4393-9A2C-4D98013E01CA}" r="L40" connectionId="0">
    <xmlCellPr id="1" xr6:uid="{12462C70-B74D-4FF3-8D42-90F2361F1433}" uniqueName="P1080044">
      <xmlPr mapId="1" xpath="/TFI-IZD-POD/IPK-GFI-IZD-POD-E_1000981/P1080044" xmlDataType="decimal"/>
    </xmlCellPr>
  </singleXmlCell>
  <singleXmlCell id="1453" xr6:uid="{CB9AFA7A-C352-4E9F-AFA2-7B87FC97E877}" r="M40" connectionId="0">
    <xmlCellPr id="1" xr6:uid="{7A253327-5BE1-4F61-AF7D-4CD0A254C553}" uniqueName="P1080045">
      <xmlPr mapId="1" xpath="/TFI-IZD-POD/IPK-GFI-IZD-POD-E_1000981/P1080045" xmlDataType="decimal"/>
    </xmlCellPr>
  </singleXmlCell>
  <singleXmlCell id="1454" xr6:uid="{859CC9A8-8517-401F-B748-789F3D454613}" r="N40" connectionId="0">
    <xmlCellPr id="1" xr6:uid="{7B88C4E7-B8D3-404C-BC16-709472269C98}" uniqueName="P1080046">
      <xmlPr mapId="1" xpath="/TFI-IZD-POD/IPK-GFI-IZD-POD-E_1000981/P1080046" xmlDataType="decimal"/>
    </xmlCellPr>
  </singleXmlCell>
  <singleXmlCell id="1455" xr6:uid="{B686FE2D-0167-40CE-A0FA-A615F46FD8A9}" r="O40" connectionId="0">
    <xmlCellPr id="1" xr6:uid="{8500CB03-D395-4D4F-BDD5-75330611F426}" uniqueName="P1080047">
      <xmlPr mapId="1" xpath="/TFI-IZD-POD/IPK-GFI-IZD-POD-E_1000981/P1080047" xmlDataType="decimal"/>
    </xmlCellPr>
  </singleXmlCell>
  <singleXmlCell id="1456" xr6:uid="{93F10555-5D91-4269-9C9E-658A39C85DC4}" r="P40" connectionId="0">
    <xmlCellPr id="1" xr6:uid="{975CBC7E-520F-4540-9FC3-79E1876160EB}" uniqueName="P1082236">
      <xmlPr mapId="1" xpath="/TFI-IZD-POD/IPK-GFI-IZD-POD-E_1000981/P1082236" xmlDataType="decimal"/>
    </xmlCellPr>
  </singleXmlCell>
  <singleXmlCell id="1457" xr6:uid="{8CE8D8EF-3927-4ED6-BB80-C08C0F9732D0}" r="Q40" connectionId="0">
    <xmlCellPr id="1" xr6:uid="{EC85A8BD-D6DA-4830-BBDB-C795644D0B86}" uniqueName="P1082248">
      <xmlPr mapId="1" xpath="/TFI-IZD-POD/IPK-GFI-IZD-POD-E_1000981/P1082248" xmlDataType="decimal"/>
    </xmlCellPr>
  </singleXmlCell>
  <singleXmlCell id="1458" xr6:uid="{A854E59C-4722-44EE-8EC1-EFB27189CD4D}" r="R40" connectionId="0">
    <xmlCellPr id="1" xr6:uid="{EB585332-8102-42C5-AF22-21F1D6B312D6}" uniqueName="P1082250">
      <xmlPr mapId="1" xpath="/TFI-IZD-POD/IPK-GFI-IZD-POD-E_1000981/P1082250" xmlDataType="decimal"/>
    </xmlCellPr>
  </singleXmlCell>
  <singleXmlCell id="1459" xr6:uid="{6739BF5B-5F51-4B7C-A452-A41F3AA8BFDD}" r="S40" connectionId="0">
    <xmlCellPr id="1" xr6:uid="{7B4B66D6-3FE4-4624-86BA-A6C62F3D6637}" uniqueName="P1124836">
      <xmlPr mapId="1" xpath="/TFI-IZD-POD/IPK-GFI-IZD-POD-E_1000981/P1124836" xmlDataType="decimal"/>
    </xmlCellPr>
  </singleXmlCell>
  <singleXmlCell id="1460" xr6:uid="{C0FBD89C-49E8-4C12-9B2D-0CAA1A967FF4}" r="T40" connectionId="0">
    <xmlCellPr id="1" xr6:uid="{46774141-CBC5-4457-B368-05C601CEBFCA}" uniqueName="P1124837">
      <xmlPr mapId="1" xpath="/TFI-IZD-POD/IPK-GFI-IZD-POD-E_1000981/P1124837" xmlDataType="decimal"/>
    </xmlCellPr>
  </singleXmlCell>
  <singleXmlCell id="1461" xr6:uid="{B79043F0-5CD8-4368-97F8-6155BFAB09B4}" r="U40" connectionId="0">
    <xmlCellPr id="1" xr6:uid="{3B9D2E3F-A44C-4D8E-9C88-45FBC15E3709}" uniqueName="P1420877">
      <xmlPr mapId="1" xpath="/TFI-IZD-POD/IPK-GFI-IZD-POD-E_1000981/P1420877" xmlDataType="decimal"/>
    </xmlCellPr>
  </singleXmlCell>
  <singleXmlCell id="1462" xr6:uid="{7D16ED37-89E0-478A-AFE2-82E77329ABFA}" r="V40" connectionId="0">
    <xmlCellPr id="1" xr6:uid="{DA1D8C8A-27A3-47FC-8203-58364A3B2082}" uniqueName="P1082252">
      <xmlPr mapId="1" xpath="/TFI-IZD-POD/IPK-GFI-IZD-POD-E_1000981/P1082252" xmlDataType="decimal"/>
    </xmlCellPr>
  </singleXmlCell>
  <singleXmlCell id="1463" xr6:uid="{D1725B5E-CE5F-4649-801E-12A5E5723588}" r="W40" connectionId="0">
    <xmlCellPr id="1" xr6:uid="{443ABE60-793C-45C2-81BD-F148A199DD28}" uniqueName="P1082254">
      <xmlPr mapId="1" xpath="/TFI-IZD-POD/IPK-GFI-IZD-POD-E_1000981/P1082254" xmlDataType="decimal"/>
    </xmlCellPr>
  </singleXmlCell>
  <singleXmlCell id="1464" xr6:uid="{084E8FD2-72CC-4926-A388-87CB488762A6}" r="X40" connectionId="0">
    <xmlCellPr id="1" xr6:uid="{BA342298-8265-422A-A8E9-DA24107734A0}" uniqueName="P1082256">
      <xmlPr mapId="1" xpath="/TFI-IZD-POD/IPK-GFI-IZD-POD-E_1000981/P1082256" xmlDataType="decimal"/>
    </xmlCellPr>
  </singleXmlCell>
  <singleXmlCell id="1465" xr6:uid="{1045CE24-044E-4789-88BA-DF1D88829B4E}" r="Y40" connectionId="0">
    <xmlCellPr id="1" xr6:uid="{216F7958-AC82-4A85-B51D-8BF9F45EA719}" uniqueName="P1082257">
      <xmlPr mapId="1" xpath="/TFI-IZD-POD/IPK-GFI-IZD-POD-E_1000981/P1082257" xmlDataType="decimal"/>
    </xmlCellPr>
  </singleXmlCell>
  <singleXmlCell id="1466" xr6:uid="{580C608F-5653-4E2E-B51B-BED1795F986C}" r="Z40" connectionId="0">
    <xmlCellPr id="1" xr6:uid="{3F1B7B96-52C1-4BE5-8EDA-CC33E80AE286}" uniqueName="P1082259">
      <xmlPr mapId="1" xpath="/TFI-IZD-POD/IPK-GFI-IZD-POD-E_1000981/P1082259" xmlDataType="decimal"/>
    </xmlCellPr>
  </singleXmlCell>
  <singleXmlCell id="1467" xr6:uid="{A06C565B-F13F-4BA3-B665-0E70555F93AE}" r="H41" connectionId="0">
    <xmlCellPr id="1" xr6:uid="{0E7DFB44-82D4-443A-8478-385349927F79}" uniqueName="P1080048">
      <xmlPr mapId="1" xpath="/TFI-IZD-POD/IPK-GFI-IZD-POD-E_1000981/P1080048" xmlDataType="decimal"/>
    </xmlCellPr>
  </singleXmlCell>
  <singleXmlCell id="1468" xr6:uid="{C74F7637-AE5C-413C-81A9-A6A828C20191}" r="I41" connectionId="0">
    <xmlCellPr id="1" xr6:uid="{247B36DD-5859-412F-A3C1-7C8619246F47}" uniqueName="P1080049">
      <xmlPr mapId="1" xpath="/TFI-IZD-POD/IPK-GFI-IZD-POD-E_1000981/P1080049" xmlDataType="decimal"/>
    </xmlCellPr>
  </singleXmlCell>
  <singleXmlCell id="1469" xr6:uid="{BD2695B0-061A-4937-84F2-64A8654D0072}" r="J41" connectionId="0">
    <xmlCellPr id="1" xr6:uid="{8D6AF37A-4B09-42B0-902B-D4874E203EC7}" uniqueName="P1080050">
      <xmlPr mapId="1" xpath="/TFI-IZD-POD/IPK-GFI-IZD-POD-E_1000981/P1080050" xmlDataType="decimal"/>
    </xmlCellPr>
  </singleXmlCell>
  <singleXmlCell id="1470" xr6:uid="{DD28F725-FC1A-4139-AD99-AA8D0881CAD0}" r="K41" connectionId="0">
    <xmlCellPr id="1" xr6:uid="{7BDB1AD3-F146-4F8B-974F-871AE24545A9}" uniqueName="P1080051">
      <xmlPr mapId="1" xpath="/TFI-IZD-POD/IPK-GFI-IZD-POD-E_1000981/P1080051" xmlDataType="decimal"/>
    </xmlCellPr>
  </singleXmlCell>
  <singleXmlCell id="1471" xr6:uid="{1339A078-A14C-43FC-A0DD-BB44BD4E16BF}" r="L41" connectionId="0">
    <xmlCellPr id="1" xr6:uid="{5982BC5C-7CC6-4D0D-B8DE-579E1208E53A}" uniqueName="P1080052">
      <xmlPr mapId="1" xpath="/TFI-IZD-POD/IPK-GFI-IZD-POD-E_1000981/P1080052" xmlDataType="decimal"/>
    </xmlCellPr>
  </singleXmlCell>
  <singleXmlCell id="1472" xr6:uid="{ADAA1D1A-0F34-48CD-B0C9-B4954219E795}" r="M41" connectionId="0">
    <xmlCellPr id="1" xr6:uid="{E1433C3E-BE15-4694-8C54-1EAB43FFE128}" uniqueName="P1080053">
      <xmlPr mapId="1" xpath="/TFI-IZD-POD/IPK-GFI-IZD-POD-E_1000981/P1080053" xmlDataType="decimal"/>
    </xmlCellPr>
  </singleXmlCell>
  <singleXmlCell id="1473" xr6:uid="{44B4C60C-08EE-4943-ABB8-A75167857FAC}" r="N41" connectionId="0">
    <xmlCellPr id="1" xr6:uid="{70AA5E75-391A-4F1B-9FE8-5FF0F50BB677}" uniqueName="P1080054">
      <xmlPr mapId="1" xpath="/TFI-IZD-POD/IPK-GFI-IZD-POD-E_1000981/P1080054" xmlDataType="decimal"/>
    </xmlCellPr>
  </singleXmlCell>
  <singleXmlCell id="1474" xr6:uid="{0F2ABD1B-E627-4F20-8EEC-2096C8CE8592}" r="O41" connectionId="0">
    <xmlCellPr id="1" xr6:uid="{8DD8E24D-B61A-435E-87E0-A921B420E746}" uniqueName="P1080055">
      <xmlPr mapId="1" xpath="/TFI-IZD-POD/IPK-GFI-IZD-POD-E_1000981/P1080055" xmlDataType="decimal"/>
    </xmlCellPr>
  </singleXmlCell>
  <singleXmlCell id="1475" xr6:uid="{4EAADC13-B1A3-40A7-B2E7-27C2ABC533ED}" r="P41" connectionId="0">
    <xmlCellPr id="1" xr6:uid="{F8782EA1-C508-47D7-BA20-786A151ED738}" uniqueName="P1082260">
      <xmlPr mapId="1" xpath="/TFI-IZD-POD/IPK-GFI-IZD-POD-E_1000981/P1082260" xmlDataType="decimal"/>
    </xmlCellPr>
  </singleXmlCell>
  <singleXmlCell id="1476" xr6:uid="{A9696249-B82B-413C-A1C4-35E1F2FF378D}" r="Q41" connectionId="0">
    <xmlCellPr id="1" xr6:uid="{9935C61B-3564-4322-ACCD-474F05F76058}" uniqueName="P1082237">
      <xmlPr mapId="1" xpath="/TFI-IZD-POD/IPK-GFI-IZD-POD-E_1000981/P1082237" xmlDataType="decimal"/>
    </xmlCellPr>
  </singleXmlCell>
  <singleXmlCell id="1477" xr6:uid="{E3066E9E-EA6B-4DA5-9BD6-E4945BE9C0D2}" r="R41" connectionId="0">
    <xmlCellPr id="1" xr6:uid="{6F749E39-B4F0-49E8-93D1-770C4F9B5F37}" uniqueName="P1082261">
      <xmlPr mapId="1" xpath="/TFI-IZD-POD/IPK-GFI-IZD-POD-E_1000981/P1082261" xmlDataType="decimal"/>
    </xmlCellPr>
  </singleXmlCell>
  <singleXmlCell id="1478" xr6:uid="{6FEB5FC2-C127-45CC-9089-60EBFD2D553D}" r="S41" connectionId="0">
    <xmlCellPr id="1" xr6:uid="{917E0A48-EE25-484D-9227-EC5FED0EA7E6}" uniqueName="P1124838">
      <xmlPr mapId="1" xpath="/TFI-IZD-POD/IPK-GFI-IZD-POD-E_1000981/P1124838" xmlDataType="decimal"/>
    </xmlCellPr>
  </singleXmlCell>
  <singleXmlCell id="1479" xr6:uid="{50E7DB35-400C-4D35-BE76-54DA54E1A2E6}" r="T41" connectionId="0">
    <xmlCellPr id="1" xr6:uid="{F6A12B21-96EC-4F47-8705-9C675076F8C2}" uniqueName="P1124839">
      <xmlPr mapId="1" xpath="/TFI-IZD-POD/IPK-GFI-IZD-POD-E_1000981/P1124839" xmlDataType="decimal"/>
    </xmlCellPr>
  </singleXmlCell>
  <singleXmlCell id="1480" xr6:uid="{87D4A8A3-8250-40DD-9A82-616034DCEF47}" r="U41" connectionId="0">
    <xmlCellPr id="1" xr6:uid="{331BE58B-11F7-4E51-AC33-FBB2FCE4D4A3}" uniqueName="P1420878">
      <xmlPr mapId="1" xpath="/TFI-IZD-POD/IPK-GFI-IZD-POD-E_1000981/P1420878" xmlDataType="decimal"/>
    </xmlCellPr>
  </singleXmlCell>
  <singleXmlCell id="1481" xr6:uid="{E0BE2BE2-3D13-4ADA-908E-6986C83B9702}" r="V41" connectionId="0">
    <xmlCellPr id="1" xr6:uid="{A874C42C-8262-4B2A-B3B2-8448A11A1605}" uniqueName="P1082262">
      <xmlPr mapId="1" xpath="/TFI-IZD-POD/IPK-GFI-IZD-POD-E_1000981/P1082262" xmlDataType="decimal"/>
    </xmlCellPr>
  </singleXmlCell>
  <singleXmlCell id="1482" xr6:uid="{498AF16F-852C-43BF-910A-5DEC38F71D63}" r="W41" connectionId="0">
    <xmlCellPr id="1" xr6:uid="{E9AB8223-6722-4B7A-9F7F-C32518F27C32}" uniqueName="P1082264">
      <xmlPr mapId="1" xpath="/TFI-IZD-POD/IPK-GFI-IZD-POD-E_1000981/P1082264" xmlDataType="decimal"/>
    </xmlCellPr>
  </singleXmlCell>
  <singleXmlCell id="1483" xr6:uid="{08510E29-EC61-4BC0-8F61-76737C3CB2B5}" r="X41" connectionId="0">
    <xmlCellPr id="1" xr6:uid="{4CD5425B-D8C1-4F2A-94B9-77453E83D32C}" uniqueName="P1082265">
      <xmlPr mapId="1" xpath="/TFI-IZD-POD/IPK-GFI-IZD-POD-E_1000981/P1082265" xmlDataType="decimal"/>
    </xmlCellPr>
  </singleXmlCell>
  <singleXmlCell id="1484" xr6:uid="{878E40F1-B700-4481-A376-216A7CF7B916}" r="Y41" connectionId="0">
    <xmlCellPr id="1" xr6:uid="{0F0B9B03-EE9B-47D7-B8DE-6D0DE6D84378}" uniqueName="P1082266">
      <xmlPr mapId="1" xpath="/TFI-IZD-POD/IPK-GFI-IZD-POD-E_1000981/P1082266" xmlDataType="decimal"/>
    </xmlCellPr>
  </singleXmlCell>
  <singleXmlCell id="1485" xr6:uid="{EC0A90DC-2509-4A22-BC08-D4AA887208A0}" r="Z41" connectionId="0">
    <xmlCellPr id="1" xr6:uid="{23B9EF28-D3C1-4EB7-8763-1950F044D69C}" uniqueName="P1082267">
      <xmlPr mapId="1" xpath="/TFI-IZD-POD/IPK-GFI-IZD-POD-E_1000981/P1082267" xmlDataType="decimal"/>
    </xmlCellPr>
  </singleXmlCell>
  <singleXmlCell id="1486" xr6:uid="{02E354E7-7ADD-4355-B908-CDADBD2AB2F2}" r="H42" connectionId="0">
    <xmlCellPr id="1" xr6:uid="{4514907F-D675-4454-9250-6761BA97C103}" uniqueName="P1080056">
      <xmlPr mapId="1" xpath="/TFI-IZD-POD/IPK-GFI-IZD-POD-E_1000981/P1080056" xmlDataType="decimal"/>
    </xmlCellPr>
  </singleXmlCell>
  <singleXmlCell id="1487" xr6:uid="{58022F08-2353-4DB5-A719-3BA51EAD109D}" r="I42" connectionId="0">
    <xmlCellPr id="1" xr6:uid="{23AA3A36-6DB7-4CB0-8FE5-FB431FADFE5C}" uniqueName="P1080057">
      <xmlPr mapId="1" xpath="/TFI-IZD-POD/IPK-GFI-IZD-POD-E_1000981/P1080057" xmlDataType="decimal"/>
    </xmlCellPr>
  </singleXmlCell>
  <singleXmlCell id="1488" xr6:uid="{78E77ADD-87EA-4A35-973F-641F826A53BA}" r="J42" connectionId="0">
    <xmlCellPr id="1" xr6:uid="{E62103A3-C58D-438A-A3EC-A21EFA935071}" uniqueName="P1080058">
      <xmlPr mapId="1" xpath="/TFI-IZD-POD/IPK-GFI-IZD-POD-E_1000981/P1080058" xmlDataType="decimal"/>
    </xmlCellPr>
  </singleXmlCell>
  <singleXmlCell id="1489" xr6:uid="{F5ABD4AC-FC0A-47ED-9A8E-CD6D6A9301C0}" r="K42" connectionId="0">
    <xmlCellPr id="1" xr6:uid="{262100B7-52A3-4290-9534-27216CDF1962}" uniqueName="P1080059">
      <xmlPr mapId="1" xpath="/TFI-IZD-POD/IPK-GFI-IZD-POD-E_1000981/P1080059" xmlDataType="decimal"/>
    </xmlCellPr>
  </singleXmlCell>
  <singleXmlCell id="1490" xr6:uid="{3FF9DCD4-3824-416F-AF18-4E0A0FC74C3E}" r="L42" connectionId="0">
    <xmlCellPr id="1" xr6:uid="{A00B6B72-3FC8-4C08-8A7F-0355222D4919}" uniqueName="P1080060">
      <xmlPr mapId="1" xpath="/TFI-IZD-POD/IPK-GFI-IZD-POD-E_1000981/P1080060" xmlDataType="decimal"/>
    </xmlCellPr>
  </singleXmlCell>
  <singleXmlCell id="1491" xr6:uid="{A142DE79-9FBA-461D-94E8-20985F6C61AC}" r="M42" connectionId="0">
    <xmlCellPr id="1" xr6:uid="{503C01AB-1153-411A-817A-B28F2D8EDB7A}" uniqueName="P1080061">
      <xmlPr mapId="1" xpath="/TFI-IZD-POD/IPK-GFI-IZD-POD-E_1000981/P1080061" xmlDataType="decimal"/>
    </xmlCellPr>
  </singleXmlCell>
  <singleXmlCell id="1492" xr6:uid="{EB6D21EA-95AA-4A1E-9CC5-328ADD8E528C}" r="N42" connectionId="0">
    <xmlCellPr id="1" xr6:uid="{A2071CDB-4632-4B04-B1A4-0965C18EA896}" uniqueName="P1080062">
      <xmlPr mapId="1" xpath="/TFI-IZD-POD/IPK-GFI-IZD-POD-E_1000981/P1080062" xmlDataType="decimal"/>
    </xmlCellPr>
  </singleXmlCell>
  <singleXmlCell id="1493" xr6:uid="{48090724-1AA3-4818-945D-4206E51BF4CB}" r="O42" connectionId="0">
    <xmlCellPr id="1" xr6:uid="{2CA785E5-570D-4894-9329-FE136DF645B5}" uniqueName="P1080063">
      <xmlPr mapId="1" xpath="/TFI-IZD-POD/IPK-GFI-IZD-POD-E_1000981/P1080063" xmlDataType="decimal"/>
    </xmlCellPr>
  </singleXmlCell>
  <singleXmlCell id="1494" xr6:uid="{8FEF8317-00F6-4C85-A6E8-F4D3BC1D0EFD}" r="P42" connectionId="0">
    <xmlCellPr id="1" xr6:uid="{534E8FDB-111E-4018-A925-28DDDA524CE6}" uniqueName="P1082269">
      <xmlPr mapId="1" xpath="/TFI-IZD-POD/IPK-GFI-IZD-POD-E_1000981/P1082269" xmlDataType="decimal"/>
    </xmlCellPr>
  </singleXmlCell>
  <singleXmlCell id="1495" xr6:uid="{B44C2E22-9E34-4966-B325-496B1AE06519}" r="Q42" connectionId="0">
    <xmlCellPr id="1" xr6:uid="{40D60362-50A6-4C1C-9159-86B1DB8B3260}" uniqueName="P1082270">
      <xmlPr mapId="1" xpath="/TFI-IZD-POD/IPK-GFI-IZD-POD-E_1000981/P1082270" xmlDataType="decimal"/>
    </xmlCellPr>
  </singleXmlCell>
  <singleXmlCell id="1496" xr6:uid="{B6A67896-7A2E-44F0-8BBF-76D131F2D90E}" r="R42" connectionId="0">
    <xmlCellPr id="1" xr6:uid="{4CFC5763-60B1-420D-8839-B8D419D30E29}" uniqueName="P1082239">
      <xmlPr mapId="1" xpath="/TFI-IZD-POD/IPK-GFI-IZD-POD-E_1000981/P1082239" xmlDataType="decimal"/>
    </xmlCellPr>
  </singleXmlCell>
  <singleXmlCell id="1497" xr6:uid="{64396327-4D7F-40E8-AE6F-37D48A7BCC4A}" r="S42" connectionId="0">
    <xmlCellPr id="1" xr6:uid="{D4504FF2-D7BA-4441-BAB7-3650AEAE0B4C}" uniqueName="P1124840">
      <xmlPr mapId="1" xpath="/TFI-IZD-POD/IPK-GFI-IZD-POD-E_1000981/P1124840" xmlDataType="decimal"/>
    </xmlCellPr>
  </singleXmlCell>
  <singleXmlCell id="1498" xr6:uid="{BEF9BE7A-C15E-4DA9-A613-D06F415FE4A8}" r="T42" connectionId="0">
    <xmlCellPr id="1" xr6:uid="{2B69C7AD-94B2-4A1F-9106-E764BE675F60}" uniqueName="P1124841">
      <xmlPr mapId="1" xpath="/TFI-IZD-POD/IPK-GFI-IZD-POD-E_1000981/P1124841" xmlDataType="decimal"/>
    </xmlCellPr>
  </singleXmlCell>
  <singleXmlCell id="1499" xr6:uid="{BC3DCBF9-DF4F-4A60-B602-54AE41DDE611}" r="U42" connectionId="0">
    <xmlCellPr id="1" xr6:uid="{BEE17991-F659-4504-989B-C6A2C7178F88}" uniqueName="P1420879">
      <xmlPr mapId="1" xpath="/TFI-IZD-POD/IPK-GFI-IZD-POD-E_1000981/P1420879" xmlDataType="decimal"/>
    </xmlCellPr>
  </singleXmlCell>
  <singleXmlCell id="1500" xr6:uid="{188635FC-7C39-4849-B1E0-86BDFE3B178D}" r="V42" connectionId="0">
    <xmlCellPr id="1" xr6:uid="{0F9266B5-68C6-4C13-9181-9F19363F5636}" uniqueName="P1082272">
      <xmlPr mapId="1" xpath="/TFI-IZD-POD/IPK-GFI-IZD-POD-E_1000981/P1082272" xmlDataType="decimal"/>
    </xmlCellPr>
  </singleXmlCell>
  <singleXmlCell id="1501" xr6:uid="{CAEF0A87-C7EA-4095-9E85-B6767008348F}" r="W42" connectionId="0">
    <xmlCellPr id="1" xr6:uid="{A8405174-56F4-4122-8998-FA55DCB996D3}" uniqueName="P1082273">
      <xmlPr mapId="1" xpath="/TFI-IZD-POD/IPK-GFI-IZD-POD-E_1000981/P1082273" xmlDataType="decimal"/>
    </xmlCellPr>
  </singleXmlCell>
  <singleXmlCell id="1502" xr6:uid="{AB32365E-0278-4CC4-ABD0-1B4DE6BB9B9F}" r="X42" connectionId="0">
    <xmlCellPr id="1" xr6:uid="{91D91987-4001-4F5A-BDD8-50617FD52A62}" uniqueName="P1082275">
      <xmlPr mapId="1" xpath="/TFI-IZD-POD/IPK-GFI-IZD-POD-E_1000981/P1082275" xmlDataType="decimal"/>
    </xmlCellPr>
  </singleXmlCell>
  <singleXmlCell id="1503" xr6:uid="{67D8B0F8-BED0-4844-9E86-14403A506F8D}" r="Y42" connectionId="0">
    <xmlCellPr id="1" xr6:uid="{4CE24F13-06D8-4F42-BE87-BC1F31E47060}" uniqueName="P1082276">
      <xmlPr mapId="1" xpath="/TFI-IZD-POD/IPK-GFI-IZD-POD-E_1000981/P1082276" xmlDataType="decimal"/>
    </xmlCellPr>
  </singleXmlCell>
  <singleXmlCell id="1504" xr6:uid="{854730B3-F92D-4EDA-9FDA-5B3F6CD12F14}" r="Z42" connectionId="0">
    <xmlCellPr id="1" xr6:uid="{F184B756-D44A-4C70-8AA2-7B334F9CEC85}" uniqueName="P1082277">
      <xmlPr mapId="1" xpath="/TFI-IZD-POD/IPK-GFI-IZD-POD-E_1000981/P1082277" xmlDataType="decimal"/>
    </xmlCellPr>
  </singleXmlCell>
  <singleXmlCell id="1505" xr6:uid="{5F779F61-DE99-4B7D-AD1A-1D52513DEEA0}" r="H43" connectionId="0">
    <xmlCellPr id="1" xr6:uid="{18A5B0C4-E7DD-427C-A971-46D5E8ED8A77}" uniqueName="P1080064">
      <xmlPr mapId="1" xpath="/TFI-IZD-POD/IPK-GFI-IZD-POD-E_1000981/P1080064" xmlDataType="decimal"/>
    </xmlCellPr>
  </singleXmlCell>
  <singleXmlCell id="1506" xr6:uid="{D015F6F3-1B3A-49D7-A3B9-BB8320C8D045}" r="I43" connectionId="0">
    <xmlCellPr id="1" xr6:uid="{7977281E-96D7-4E6F-A84F-3B19934C7AC7}" uniqueName="P1080065">
      <xmlPr mapId="1" xpath="/TFI-IZD-POD/IPK-GFI-IZD-POD-E_1000981/P1080065" xmlDataType="decimal"/>
    </xmlCellPr>
  </singleXmlCell>
  <singleXmlCell id="1507" xr6:uid="{801ABB84-13E3-4FF6-AA5B-3FD677AEFC21}" r="J43" connectionId="0">
    <xmlCellPr id="1" xr6:uid="{AB99368C-E275-44ED-B343-8C84436471A7}" uniqueName="P1080066">
      <xmlPr mapId="1" xpath="/TFI-IZD-POD/IPK-GFI-IZD-POD-E_1000981/P1080066" xmlDataType="decimal"/>
    </xmlCellPr>
  </singleXmlCell>
  <singleXmlCell id="1508" xr6:uid="{A4135A14-89BE-45EE-A31D-7F61BAD062CD}" r="K43" connectionId="0">
    <xmlCellPr id="1" xr6:uid="{3FA96D82-31E0-409A-A80F-BD92F322A934}" uniqueName="P1080067">
      <xmlPr mapId="1" xpath="/TFI-IZD-POD/IPK-GFI-IZD-POD-E_1000981/P1080067" xmlDataType="decimal"/>
    </xmlCellPr>
  </singleXmlCell>
  <singleXmlCell id="1509" xr6:uid="{0DF9214E-A658-42D8-A01E-DD336E13FCC1}" r="L43" connectionId="0">
    <xmlCellPr id="1" xr6:uid="{893FC771-A054-4CDD-86D8-C4D39B88C11A}" uniqueName="P1080068">
      <xmlPr mapId="1" xpath="/TFI-IZD-POD/IPK-GFI-IZD-POD-E_1000981/P1080068" xmlDataType="decimal"/>
    </xmlCellPr>
  </singleXmlCell>
  <singleXmlCell id="1510" xr6:uid="{51BED1F9-3FA8-4ADC-93A0-28EAA799F70F}" r="M43" connectionId="0">
    <xmlCellPr id="1" xr6:uid="{6159AA75-011B-4A16-91D2-FC75C1888F48}" uniqueName="P1080069">
      <xmlPr mapId="1" xpath="/TFI-IZD-POD/IPK-GFI-IZD-POD-E_1000981/P1080069" xmlDataType="decimal"/>
    </xmlCellPr>
  </singleXmlCell>
  <singleXmlCell id="1511" xr6:uid="{9D0A713E-884E-4894-B49B-2073B53441A3}" r="N43" connectionId="0">
    <xmlCellPr id="1" xr6:uid="{50069F37-852F-4651-8C3C-481CB7B85448}" uniqueName="P1080070">
      <xmlPr mapId="1" xpath="/TFI-IZD-POD/IPK-GFI-IZD-POD-E_1000981/P1080070" xmlDataType="decimal"/>
    </xmlCellPr>
  </singleXmlCell>
  <singleXmlCell id="1512" xr6:uid="{7ACFD559-9915-4D6E-A81E-E3FDC1FE21FD}" r="O43" connectionId="0">
    <xmlCellPr id="1" xr6:uid="{5BE11258-8B7C-4B2B-B5F0-673FE19B0855}" uniqueName="P1080071">
      <xmlPr mapId="1" xpath="/TFI-IZD-POD/IPK-GFI-IZD-POD-E_1000981/P1080071" xmlDataType="decimal"/>
    </xmlCellPr>
  </singleXmlCell>
  <singleXmlCell id="1513" xr6:uid="{81621E58-A622-4CAA-AFA9-697CA53EA2CB}" r="P43" connectionId="0">
    <xmlCellPr id="1" xr6:uid="{3B9DE7B4-31A8-4D68-B54B-412286C4FC69}" uniqueName="P1082278">
      <xmlPr mapId="1" xpath="/TFI-IZD-POD/IPK-GFI-IZD-POD-E_1000981/P1082278" xmlDataType="decimal"/>
    </xmlCellPr>
  </singleXmlCell>
  <singleXmlCell id="1514" xr6:uid="{1A7114B9-A5AB-479F-955B-F3DA6054E380}" r="Q43" connectionId="0">
    <xmlCellPr id="1" xr6:uid="{7DC529AF-F57A-482D-ADA0-74FD23403969}" uniqueName="P1082279">
      <xmlPr mapId="1" xpath="/TFI-IZD-POD/IPK-GFI-IZD-POD-E_1000981/P1082279" xmlDataType="decimal"/>
    </xmlCellPr>
  </singleXmlCell>
  <singleXmlCell id="1515" xr6:uid="{98BF7332-945E-4D29-84FB-80D76B29B246}" r="R43" connectionId="0">
    <xmlCellPr id="1" xr6:uid="{EC4DB748-C123-4125-99AF-2EA511CD2C3B}" uniqueName="P1082280">
      <xmlPr mapId="1" xpath="/TFI-IZD-POD/IPK-GFI-IZD-POD-E_1000981/P1082280" xmlDataType="decimal"/>
    </xmlCellPr>
  </singleXmlCell>
  <singleXmlCell id="1516" xr6:uid="{EEEA3617-79C3-49F6-BB2F-32B9457532A0}" r="S43" connectionId="0">
    <xmlCellPr id="1" xr6:uid="{9FD3E3A1-D59F-417F-A389-C21B13C0814D}" uniqueName="P1124842">
      <xmlPr mapId="1" xpath="/TFI-IZD-POD/IPK-GFI-IZD-POD-E_1000981/P1124842" xmlDataType="decimal"/>
    </xmlCellPr>
  </singleXmlCell>
  <singleXmlCell id="1517" xr6:uid="{95A38CE5-6A57-4119-B533-9E6C72E34EE4}" r="T43" connectionId="0">
    <xmlCellPr id="1" xr6:uid="{46E7057B-B337-4436-A60F-434B2B44F95D}" uniqueName="P1124843">
      <xmlPr mapId="1" xpath="/TFI-IZD-POD/IPK-GFI-IZD-POD-E_1000981/P1124843" xmlDataType="decimal"/>
    </xmlCellPr>
  </singleXmlCell>
  <singleXmlCell id="1518" xr6:uid="{3AA8C838-E061-47E5-9AB1-8438C18ED853}" r="U43" connectionId="0">
    <xmlCellPr id="1" xr6:uid="{07CFAEB4-A0F0-4E0A-BFB9-9F217195B4E0}" uniqueName="P1420880">
      <xmlPr mapId="1" xpath="/TFI-IZD-POD/IPK-GFI-IZD-POD-E_1000981/P1420880" xmlDataType="decimal"/>
    </xmlCellPr>
  </singleXmlCell>
  <singleXmlCell id="1519" xr6:uid="{021C0D35-7672-45E7-8661-75370D01EA38}" r="V43" connectionId="0">
    <xmlCellPr id="1" xr6:uid="{7A85104A-4857-499B-A3E9-1B77D4DBB2A7}" uniqueName="P1082245">
      <xmlPr mapId="1" xpath="/TFI-IZD-POD/IPK-GFI-IZD-POD-E_1000981/P1082245" xmlDataType="decimal"/>
    </xmlCellPr>
  </singleXmlCell>
  <singleXmlCell id="1520" xr6:uid="{A2BA769E-BDA1-4FD7-BB60-8321672DD1AD}" r="W43" connectionId="0">
    <xmlCellPr id="1" xr6:uid="{05978085-B875-474D-93C0-62E59A1B9F4B}" uniqueName="P1082282">
      <xmlPr mapId="1" xpath="/TFI-IZD-POD/IPK-GFI-IZD-POD-E_1000981/P1082282" xmlDataType="decimal"/>
    </xmlCellPr>
  </singleXmlCell>
  <singleXmlCell id="1521" xr6:uid="{55CF71E8-2BDC-4889-B571-91284045B715}" r="X43" connectionId="0">
    <xmlCellPr id="1" xr6:uid="{8C0FFA9C-5EA0-4639-8B9D-FE1EC2E0E9BE}" uniqueName="P1082284">
      <xmlPr mapId="1" xpath="/TFI-IZD-POD/IPK-GFI-IZD-POD-E_1000981/P1082284" xmlDataType="decimal"/>
    </xmlCellPr>
  </singleXmlCell>
  <singleXmlCell id="1522" xr6:uid="{77D008EF-1146-4584-A04B-A24AC0F17D79}" r="Y43" connectionId="0">
    <xmlCellPr id="1" xr6:uid="{7D95F27F-599E-4A2E-9C0E-862C4DC98F7B}" uniqueName="P1082285">
      <xmlPr mapId="1" xpath="/TFI-IZD-POD/IPK-GFI-IZD-POD-E_1000981/P1082285" xmlDataType="decimal"/>
    </xmlCellPr>
  </singleXmlCell>
  <singleXmlCell id="1523" xr6:uid="{25F1B0A2-8720-4686-A35E-A2C033709E6E}" r="Z43" connectionId="0">
    <xmlCellPr id="1" xr6:uid="{94662991-92E9-4682-B1F2-0727BF8B1758}" uniqueName="P1082286">
      <xmlPr mapId="1" xpath="/TFI-IZD-POD/IPK-GFI-IZD-POD-E_1000981/P1082286" xmlDataType="decimal"/>
    </xmlCellPr>
  </singleXmlCell>
  <singleXmlCell id="1524" xr6:uid="{77CEEEB4-C150-466B-A2CC-9BAEABDB7DE4}" r="H44" connectionId="0">
    <xmlCellPr id="1" xr6:uid="{C60AD214-6B48-4FC6-999C-F6A1EB6A1A04}" uniqueName="P1080072">
      <xmlPr mapId="1" xpath="/TFI-IZD-POD/IPK-GFI-IZD-POD-E_1000981/P1080072" xmlDataType="decimal"/>
    </xmlCellPr>
  </singleXmlCell>
  <singleXmlCell id="1525" xr6:uid="{5279D237-FD59-4D34-A4DD-50764124C841}" r="I44" connectionId="0">
    <xmlCellPr id="1" xr6:uid="{E0D14C4A-F326-431C-80FC-480C26AF66B0}" uniqueName="P1080073">
      <xmlPr mapId="1" xpath="/TFI-IZD-POD/IPK-GFI-IZD-POD-E_1000981/P1080073" xmlDataType="decimal"/>
    </xmlCellPr>
  </singleXmlCell>
  <singleXmlCell id="1526" xr6:uid="{6A53D3C5-C24E-45A8-9F1D-E926B5624A21}" r="J44" connectionId="0">
    <xmlCellPr id="1" xr6:uid="{01F9AE55-7C2E-42EB-B8DF-75FC8EDE94D4}" uniqueName="P1080074">
      <xmlPr mapId="1" xpath="/TFI-IZD-POD/IPK-GFI-IZD-POD-E_1000981/P1080074" xmlDataType="decimal"/>
    </xmlCellPr>
  </singleXmlCell>
  <singleXmlCell id="1527" xr6:uid="{A68C7BCA-613F-49B0-B1DF-3B6F6978F50A}" r="K44" connectionId="0">
    <xmlCellPr id="1" xr6:uid="{E0CC18F7-8729-425E-BAE0-67CC58F17047}" uniqueName="P1080075">
      <xmlPr mapId="1" xpath="/TFI-IZD-POD/IPK-GFI-IZD-POD-E_1000981/P1080075" xmlDataType="decimal"/>
    </xmlCellPr>
  </singleXmlCell>
  <singleXmlCell id="1528" xr6:uid="{27656443-EC25-4808-9FDD-181DD9FF706B}" r="L44" connectionId="0">
    <xmlCellPr id="1" xr6:uid="{4BBC65E5-AC2E-4B74-9705-428569A515B6}" uniqueName="P1080076">
      <xmlPr mapId="1" xpath="/TFI-IZD-POD/IPK-GFI-IZD-POD-E_1000981/P1080076" xmlDataType="decimal"/>
    </xmlCellPr>
  </singleXmlCell>
  <singleXmlCell id="1529" xr6:uid="{64B758C5-208E-49E2-9E14-FBA0D9BF5BA9}" r="M44" connectionId="0">
    <xmlCellPr id="1" xr6:uid="{F9A83C06-BFFC-4C3C-AADD-D0331D1F5283}" uniqueName="P1080077">
      <xmlPr mapId="1" xpath="/TFI-IZD-POD/IPK-GFI-IZD-POD-E_1000981/P1080077" xmlDataType="decimal"/>
    </xmlCellPr>
  </singleXmlCell>
  <singleXmlCell id="1530" xr6:uid="{AAEB9676-C354-43AE-BA0D-904984CBFBB8}" r="N44" connectionId="0">
    <xmlCellPr id="1" xr6:uid="{04358B84-13A6-4BFA-922F-22B1CA6CB89E}" uniqueName="P1080078">
      <xmlPr mapId="1" xpath="/TFI-IZD-POD/IPK-GFI-IZD-POD-E_1000981/P1080078" xmlDataType="decimal"/>
    </xmlCellPr>
  </singleXmlCell>
  <singleXmlCell id="1531" xr6:uid="{E3AF210D-5684-4C94-A225-44CA82B79074}" r="O44" connectionId="0">
    <xmlCellPr id="1" xr6:uid="{443B6EDC-E76F-4B00-BC2A-F7B0902DC740}" uniqueName="P1080079">
      <xmlPr mapId="1" xpath="/TFI-IZD-POD/IPK-GFI-IZD-POD-E_1000981/P1080079" xmlDataType="decimal"/>
    </xmlCellPr>
  </singleXmlCell>
  <singleXmlCell id="1532" xr6:uid="{011CB2D3-C251-4EA1-8D80-F91B053E21E6}" r="P44" connectionId="0">
    <xmlCellPr id="1" xr6:uid="{36E35256-A24E-4D70-9DB9-FCED5B33AE48}" uniqueName="P1082288">
      <xmlPr mapId="1" xpath="/TFI-IZD-POD/IPK-GFI-IZD-POD-E_1000981/P1082288" xmlDataType="decimal"/>
    </xmlCellPr>
  </singleXmlCell>
  <singleXmlCell id="1533" xr6:uid="{D39344C5-D76B-449F-8CC6-C7B725679D5A}" r="Q44" connectionId="0">
    <xmlCellPr id="1" xr6:uid="{9B1E5650-CFE3-4C66-9B90-531CD21A9FAD}" uniqueName="P1082289">
      <xmlPr mapId="1" xpath="/TFI-IZD-POD/IPK-GFI-IZD-POD-E_1000981/P1082289" xmlDataType="decimal"/>
    </xmlCellPr>
  </singleXmlCell>
  <singleXmlCell id="1534" xr6:uid="{1B518640-90EA-48D8-9AFE-BF250C43554B}" r="R44" connectionId="0">
    <xmlCellPr id="1" xr6:uid="{17D9A316-4531-4B5E-A7A1-2207CE539115}" uniqueName="P1082290">
      <xmlPr mapId="1" xpath="/TFI-IZD-POD/IPK-GFI-IZD-POD-E_1000981/P1082290" xmlDataType="decimal"/>
    </xmlCellPr>
  </singleXmlCell>
  <singleXmlCell id="1535" xr6:uid="{55625DA3-F7B7-4884-9AB2-AEB80B48C07D}" r="S44" connectionId="0">
    <xmlCellPr id="1" xr6:uid="{2DC00E19-6401-4942-80E7-6ABB5E1D744A}" uniqueName="P1124844">
      <xmlPr mapId="1" xpath="/TFI-IZD-POD/IPK-GFI-IZD-POD-E_1000981/P1124844" xmlDataType="decimal"/>
    </xmlCellPr>
  </singleXmlCell>
  <singleXmlCell id="1536" xr6:uid="{6C847BF6-52D8-48D0-BD5B-6E095B78D25F}" r="T44" connectionId="0">
    <xmlCellPr id="1" xr6:uid="{62AB08DE-273E-4AD5-8D23-00798DD92009}" uniqueName="P1124845">
      <xmlPr mapId="1" xpath="/TFI-IZD-POD/IPK-GFI-IZD-POD-E_1000981/P1124845" xmlDataType="decimal"/>
    </xmlCellPr>
  </singleXmlCell>
  <singleXmlCell id="1537" xr6:uid="{2748BB7C-68F2-40D3-8E27-A42BE0974FAE}" r="U44" connectionId="0">
    <xmlCellPr id="1" xr6:uid="{F5AF4245-DE36-431F-85D7-8983FC397377}" uniqueName="P1420881">
      <xmlPr mapId="1" xpath="/TFI-IZD-POD/IPK-GFI-IZD-POD-E_1000981/P1420881" xmlDataType="decimal"/>
    </xmlCellPr>
  </singleXmlCell>
  <singleXmlCell id="1538" xr6:uid="{2F8CA4AD-0479-4E05-975A-AC7DE0B09411}" r="V44" connectionId="0">
    <xmlCellPr id="1" xr6:uid="{177F7A41-7384-4B24-A2B2-9E00D5B46D93}" uniqueName="P1082292">
      <xmlPr mapId="1" xpath="/TFI-IZD-POD/IPK-GFI-IZD-POD-E_1000981/P1082292" xmlDataType="decimal"/>
    </xmlCellPr>
  </singleXmlCell>
  <singleXmlCell id="1539" xr6:uid="{4571D214-C9E0-448E-BAA9-E58C08A3E8C4}" r="W44" connectionId="0">
    <xmlCellPr id="1" xr6:uid="{09ECE55C-4345-4DC9-A8D9-B0941A2DD9EB}" uniqueName="P1082247">
      <xmlPr mapId="1" xpath="/TFI-IZD-POD/IPK-GFI-IZD-POD-E_1000981/P1082247" xmlDataType="decimal"/>
    </xmlCellPr>
  </singleXmlCell>
  <singleXmlCell id="1540" xr6:uid="{23D9F688-CC6A-4ADE-8D0E-EB66630FAA1B}" r="X44" connectionId="0">
    <xmlCellPr id="1" xr6:uid="{7091842E-9FCC-4E95-A11E-BAD701B36283}" uniqueName="P1082295">
      <xmlPr mapId="1" xpath="/TFI-IZD-POD/IPK-GFI-IZD-POD-E_1000981/P1082295" xmlDataType="decimal"/>
    </xmlCellPr>
  </singleXmlCell>
  <singleXmlCell id="1541" xr6:uid="{454B6011-1192-4DE9-B8F2-B92E13D60BA5}" r="Y44" connectionId="0">
    <xmlCellPr id="1" xr6:uid="{86B6D07D-7260-4E29-9C01-76E09B934B54}" uniqueName="P1082298">
      <xmlPr mapId="1" xpath="/TFI-IZD-POD/IPK-GFI-IZD-POD-E_1000981/P1082298" xmlDataType="decimal"/>
    </xmlCellPr>
  </singleXmlCell>
  <singleXmlCell id="1542" xr6:uid="{A9602DD9-AB60-4352-BDAC-D5831716E907}" r="Z44" connectionId="0">
    <xmlCellPr id="1" xr6:uid="{CCE251A1-9F33-40C0-956D-8CEF5163AAF4}" uniqueName="P1082300">
      <xmlPr mapId="1" xpath="/TFI-IZD-POD/IPK-GFI-IZD-POD-E_1000981/P1082300" xmlDataType="decimal"/>
    </xmlCellPr>
  </singleXmlCell>
  <singleXmlCell id="1543" xr6:uid="{7B026E29-8D12-4709-891D-E3C5FB4DCF92}" r="H45" connectionId="0">
    <xmlCellPr id="1" xr6:uid="{A5BC7396-832D-4F32-B6DA-690E3F4EE4FB}" uniqueName="P1080080">
      <xmlPr mapId="1" xpath="/TFI-IZD-POD/IPK-GFI-IZD-POD-E_1000981/P1080080" xmlDataType="decimal"/>
    </xmlCellPr>
  </singleXmlCell>
  <singleXmlCell id="1544" xr6:uid="{17DE2E26-E589-4184-AFB9-1C97BAB06354}" r="I45" connectionId="0">
    <xmlCellPr id="1" xr6:uid="{6EE0A5D8-F0C5-4DFD-BB30-7F3321CC2B27}" uniqueName="P1080081">
      <xmlPr mapId="1" xpath="/TFI-IZD-POD/IPK-GFI-IZD-POD-E_1000981/P1080081" xmlDataType="decimal"/>
    </xmlCellPr>
  </singleXmlCell>
  <singleXmlCell id="1545" xr6:uid="{1E3CD38F-5CEC-4DAB-BD12-A3D2DF10FF07}" r="J45" connectionId="0">
    <xmlCellPr id="1" xr6:uid="{C21678B5-0BD0-46C3-A96E-1C49817D1843}" uniqueName="P1080082">
      <xmlPr mapId="1" xpath="/TFI-IZD-POD/IPK-GFI-IZD-POD-E_1000981/P1080082" xmlDataType="decimal"/>
    </xmlCellPr>
  </singleXmlCell>
  <singleXmlCell id="1546" xr6:uid="{321C057A-74C9-4397-B63C-9EC5718C6818}" r="K45" connectionId="0">
    <xmlCellPr id="1" xr6:uid="{62CE75FB-0761-41C5-A143-6EA127061499}" uniqueName="P1080083">
      <xmlPr mapId="1" xpath="/TFI-IZD-POD/IPK-GFI-IZD-POD-E_1000981/P1080083" xmlDataType="decimal"/>
    </xmlCellPr>
  </singleXmlCell>
  <singleXmlCell id="1547" xr6:uid="{9C8855DB-A580-4769-8D2E-033D5AED1C32}" r="L45" connectionId="0">
    <xmlCellPr id="1" xr6:uid="{8CC3E00A-F221-457A-B083-C049EC932D50}" uniqueName="P1080084">
      <xmlPr mapId="1" xpath="/TFI-IZD-POD/IPK-GFI-IZD-POD-E_1000981/P1080084" xmlDataType="decimal"/>
    </xmlCellPr>
  </singleXmlCell>
  <singleXmlCell id="1548" xr6:uid="{9CA92F8B-DC3F-49C6-A6BB-8A668F05C29C}" r="M45" connectionId="0">
    <xmlCellPr id="1" xr6:uid="{AC9B0881-8CC1-42A1-9481-4C44170E9E4C}" uniqueName="P1080085">
      <xmlPr mapId="1" xpath="/TFI-IZD-POD/IPK-GFI-IZD-POD-E_1000981/P1080085" xmlDataType="decimal"/>
    </xmlCellPr>
  </singleXmlCell>
  <singleXmlCell id="1549" xr6:uid="{7E98A058-5FB6-4A5F-883E-572152CA3814}" r="N45" connectionId="0">
    <xmlCellPr id="1" xr6:uid="{7E5688DC-A6D7-434D-9371-F2B372B50DB1}" uniqueName="P1080086">
      <xmlPr mapId="1" xpath="/TFI-IZD-POD/IPK-GFI-IZD-POD-E_1000981/P1080086" xmlDataType="decimal"/>
    </xmlCellPr>
  </singleXmlCell>
  <singleXmlCell id="1550" xr6:uid="{21CCC924-F84E-4193-A2EA-D466337897DB}" r="O45" connectionId="0">
    <xmlCellPr id="1" xr6:uid="{52CBB296-8DFE-46EB-BFA1-ECA4ED37C4CF}" uniqueName="P1080087">
      <xmlPr mapId="1" xpath="/TFI-IZD-POD/IPK-GFI-IZD-POD-E_1000981/P1080087" xmlDataType="decimal"/>
    </xmlCellPr>
  </singleXmlCell>
  <singleXmlCell id="1551" xr6:uid="{F2957389-578B-4AB4-8B21-2A73181D721F}" r="P45" connectionId="0">
    <xmlCellPr id="1" xr6:uid="{320D33FD-4B01-4A8F-A4A0-9D21BE2C6C71}" uniqueName="P1082301">
      <xmlPr mapId="1" xpath="/TFI-IZD-POD/IPK-GFI-IZD-POD-E_1000981/P1082301" xmlDataType="decimal"/>
    </xmlCellPr>
  </singleXmlCell>
  <singleXmlCell id="1552" xr6:uid="{0B075D7C-6FC5-4C2B-A0F3-ECE3B9CDD411}" r="Q45" connectionId="0">
    <xmlCellPr id="1" xr6:uid="{C95943A7-8269-4D1F-BEA5-E2F3CD263D2E}" uniqueName="P1082322">
      <xmlPr mapId="1" xpath="/TFI-IZD-POD/IPK-GFI-IZD-POD-E_1000981/P1082322" xmlDataType="decimal"/>
    </xmlCellPr>
  </singleXmlCell>
  <singleXmlCell id="1553" xr6:uid="{BF3DF7F6-A50F-46BD-92EC-80A7C3C08060}" r="R45" connectionId="0">
    <xmlCellPr id="1" xr6:uid="{C481B1A4-2CCF-4940-BFF2-0A1FEC2EB092}" uniqueName="P1082323">
      <xmlPr mapId="1" xpath="/TFI-IZD-POD/IPK-GFI-IZD-POD-E_1000981/P1082323" xmlDataType="decimal"/>
    </xmlCellPr>
  </singleXmlCell>
  <singleXmlCell id="1554" xr6:uid="{CB7FAC80-1D42-4CBB-B0E7-86BC81673D4F}" r="S45" connectionId="0">
    <xmlCellPr id="1" xr6:uid="{AB0C7E63-5240-4CA5-B2E5-6672B3E04C1B}" uniqueName="P1124846">
      <xmlPr mapId="1" xpath="/TFI-IZD-POD/IPK-GFI-IZD-POD-E_1000981/P1124846" xmlDataType="decimal"/>
    </xmlCellPr>
  </singleXmlCell>
  <singleXmlCell id="1555" xr6:uid="{F46ECA3E-1450-431A-BC4E-C8A0A5B3D3E8}" r="T45" connectionId="0">
    <xmlCellPr id="1" xr6:uid="{8CC1D119-E27C-41F3-8125-D4F47DD59178}" uniqueName="P1124847">
      <xmlPr mapId="1" xpath="/TFI-IZD-POD/IPK-GFI-IZD-POD-E_1000981/P1124847" xmlDataType="decimal"/>
    </xmlCellPr>
  </singleXmlCell>
  <singleXmlCell id="1556" xr6:uid="{76B02139-C6CB-47F0-B3E8-828705D25703}" r="U45" connectionId="0">
    <xmlCellPr id="1" xr6:uid="{0E21416A-D436-414F-83A7-A08CAF6C96D3}" uniqueName="P1420882">
      <xmlPr mapId="1" xpath="/TFI-IZD-POD/IPK-GFI-IZD-POD-E_1000981/P1420882" xmlDataType="decimal"/>
    </xmlCellPr>
  </singleXmlCell>
  <singleXmlCell id="1557" xr6:uid="{DCBBCA71-3C1B-47C7-8C67-A1E30127C36B}" r="V45" connectionId="0">
    <xmlCellPr id="1" xr6:uid="{890EEE94-6AA3-45BC-8D8D-04EF767161DB}" uniqueName="P1082325">
      <xmlPr mapId="1" xpath="/TFI-IZD-POD/IPK-GFI-IZD-POD-E_1000981/P1082325" xmlDataType="decimal"/>
    </xmlCellPr>
  </singleXmlCell>
  <singleXmlCell id="1558" xr6:uid="{00893572-F2AB-4693-8F60-5BC37BA53558}" r="W45" connectionId="0">
    <xmlCellPr id="1" xr6:uid="{166E7DC6-4EF2-4E57-A73B-6CDAEE41DC5A}" uniqueName="P1082328">
      <xmlPr mapId="1" xpath="/TFI-IZD-POD/IPK-GFI-IZD-POD-E_1000981/P1082328" xmlDataType="decimal"/>
    </xmlCellPr>
  </singleXmlCell>
  <singleXmlCell id="1559" xr6:uid="{6B21BECB-9D4C-49F5-B246-CAA9F5B5C299}" r="X45" connectionId="0">
    <xmlCellPr id="1" xr6:uid="{A295B4EB-64C9-4BD7-AEB5-94AC21FF6C0A}" uniqueName="P1082331">
      <xmlPr mapId="1" xpath="/TFI-IZD-POD/IPK-GFI-IZD-POD-E_1000981/P1082331" xmlDataType="decimal"/>
    </xmlCellPr>
  </singleXmlCell>
  <singleXmlCell id="1560" xr6:uid="{794494C8-5B9A-4613-AD11-366DDEC9813B}" r="Y45" connectionId="0">
    <xmlCellPr id="1" xr6:uid="{458B388C-C72F-4660-A414-221E37E3E2F8}" uniqueName="P1082333">
      <xmlPr mapId="1" xpath="/TFI-IZD-POD/IPK-GFI-IZD-POD-E_1000981/P1082333" xmlDataType="decimal"/>
    </xmlCellPr>
  </singleXmlCell>
  <singleXmlCell id="1561" xr6:uid="{4F6444A6-7CE0-4598-BC1A-45D300DD0C28}" r="Z45" connectionId="0">
    <xmlCellPr id="1" xr6:uid="{EF3F5E0E-FD4D-4AEE-BF24-A6854E74927E}" uniqueName="P1082336">
      <xmlPr mapId="1" xpath="/TFI-IZD-POD/IPK-GFI-IZD-POD-E_1000981/P1082336" xmlDataType="decimal"/>
    </xmlCellPr>
  </singleXmlCell>
  <singleXmlCell id="1562" xr6:uid="{59F50091-131F-439B-8929-72C33CA6FE23}" r="H46" connectionId="0">
    <xmlCellPr id="1" xr6:uid="{B0AED9C5-3F43-4F6C-BBE8-F5D9C65710DA}" uniqueName="P1080088">
      <xmlPr mapId="1" xpath="/TFI-IZD-POD/IPK-GFI-IZD-POD-E_1000981/P1080088" xmlDataType="decimal"/>
    </xmlCellPr>
  </singleXmlCell>
  <singleXmlCell id="1563" xr6:uid="{31A92388-97D0-452F-9367-AFE70D484083}" r="I46" connectionId="0">
    <xmlCellPr id="1" xr6:uid="{6E14082E-6D3F-4D92-BC71-3CB90AB1F48E}" uniqueName="P1080089">
      <xmlPr mapId="1" xpath="/TFI-IZD-POD/IPK-GFI-IZD-POD-E_1000981/P1080089" xmlDataType="decimal"/>
    </xmlCellPr>
  </singleXmlCell>
  <singleXmlCell id="1564" xr6:uid="{3D2E4F46-900A-4EF9-98D9-ECE8060D2F76}" r="J46" connectionId="0">
    <xmlCellPr id="1" xr6:uid="{0FD935C8-F40E-4F37-955C-6ADDA646D725}" uniqueName="P1080090">
      <xmlPr mapId="1" xpath="/TFI-IZD-POD/IPK-GFI-IZD-POD-E_1000981/P1080090" xmlDataType="decimal"/>
    </xmlCellPr>
  </singleXmlCell>
  <singleXmlCell id="1565" xr6:uid="{360F74F8-9B4D-4594-B818-9677E9FB624A}" r="K46" connectionId="0">
    <xmlCellPr id="1" xr6:uid="{F4412265-7CFA-45E2-BEC0-11AD4D69ADB2}" uniqueName="P1080091">
      <xmlPr mapId="1" xpath="/TFI-IZD-POD/IPK-GFI-IZD-POD-E_1000981/P1080091" xmlDataType="decimal"/>
    </xmlCellPr>
  </singleXmlCell>
  <singleXmlCell id="1566" xr6:uid="{E4A39B2A-1119-422F-9758-8896CCA2E3D5}" r="L46" connectionId="0">
    <xmlCellPr id="1" xr6:uid="{3453E6DD-8F75-44D7-BF40-004923534B5C}" uniqueName="P1080092">
      <xmlPr mapId="1" xpath="/TFI-IZD-POD/IPK-GFI-IZD-POD-E_1000981/P1080092" xmlDataType="decimal"/>
    </xmlCellPr>
  </singleXmlCell>
  <singleXmlCell id="1567" xr6:uid="{3141B35B-71E2-426F-B647-FEBB6D0F9B25}" r="M46" connectionId="0">
    <xmlCellPr id="1" xr6:uid="{89EAA39C-4D33-4DC5-869E-42C499D377E0}" uniqueName="P1080093">
      <xmlPr mapId="1" xpath="/TFI-IZD-POD/IPK-GFI-IZD-POD-E_1000981/P1080093" xmlDataType="decimal"/>
    </xmlCellPr>
  </singleXmlCell>
  <singleXmlCell id="1568" xr6:uid="{8AFF058A-7FD7-435B-B71C-8064548699F3}" r="N46" connectionId="0">
    <xmlCellPr id="1" xr6:uid="{E51A3D93-D394-4305-9721-EE3669B5D484}" uniqueName="P1080094">
      <xmlPr mapId="1" xpath="/TFI-IZD-POD/IPK-GFI-IZD-POD-E_1000981/P1080094" xmlDataType="decimal"/>
    </xmlCellPr>
  </singleXmlCell>
  <singleXmlCell id="1569" xr6:uid="{EB431572-9BF2-4557-A386-CE64B916E2B0}" r="O46" connectionId="0">
    <xmlCellPr id="1" xr6:uid="{B59EBB21-361D-4D93-A65F-15154D4CC096}" uniqueName="P1080095">
      <xmlPr mapId="1" xpath="/TFI-IZD-POD/IPK-GFI-IZD-POD-E_1000981/P1080095" xmlDataType="decimal"/>
    </xmlCellPr>
  </singleXmlCell>
  <singleXmlCell id="1570" xr6:uid="{BB1883B5-8480-4640-AF1F-7430CECCEBBD}" r="P46" connectionId="0">
    <xmlCellPr id="1" xr6:uid="{D0DA6CE2-E86F-48EA-A09D-74CB2FD234D9}" uniqueName="P1082338">
      <xmlPr mapId="1" xpath="/TFI-IZD-POD/IPK-GFI-IZD-POD-E_1000981/P1082338" xmlDataType="decimal"/>
    </xmlCellPr>
  </singleXmlCell>
  <singleXmlCell id="1571" xr6:uid="{F270D18F-9EDC-4BF9-A788-A71B93E6477B}" r="Q46" connectionId="0">
    <xmlCellPr id="1" xr6:uid="{79B3469C-4234-494E-BD95-A145690DD186}" uniqueName="P1082304">
      <xmlPr mapId="1" xpath="/TFI-IZD-POD/IPK-GFI-IZD-POD-E_1000981/P1082304" xmlDataType="decimal"/>
    </xmlCellPr>
  </singleXmlCell>
  <singleXmlCell id="1572" xr6:uid="{78716D6D-D208-42E7-823B-31EE8AED1F79}" r="R46" connectionId="0">
    <xmlCellPr id="1" xr6:uid="{5C307108-74F3-441C-9CCE-D3720E8AFAED}" uniqueName="P1082341">
      <xmlPr mapId="1" xpath="/TFI-IZD-POD/IPK-GFI-IZD-POD-E_1000981/P1082341" xmlDataType="decimal"/>
    </xmlCellPr>
  </singleXmlCell>
  <singleXmlCell id="1573" xr6:uid="{B25240BB-8793-4A4B-8725-B1C92DFD2A2C}" r="S46" connectionId="0">
    <xmlCellPr id="1" xr6:uid="{16457196-3C4B-491F-92AC-28D6EA8D25DB}" uniqueName="P1124848">
      <xmlPr mapId="1" xpath="/TFI-IZD-POD/IPK-GFI-IZD-POD-E_1000981/P1124848" xmlDataType="decimal"/>
    </xmlCellPr>
  </singleXmlCell>
  <singleXmlCell id="1574" xr6:uid="{0ABBB5CD-1E95-45CC-8C9A-1C470A707541}" r="T46" connectionId="0">
    <xmlCellPr id="1" xr6:uid="{E96B1E8C-9A1F-4C63-BFF3-8B4DF12099A2}" uniqueName="P1124849">
      <xmlPr mapId="1" xpath="/TFI-IZD-POD/IPK-GFI-IZD-POD-E_1000981/P1124849" xmlDataType="decimal"/>
    </xmlCellPr>
  </singleXmlCell>
  <singleXmlCell id="1575" xr6:uid="{5B2A92AC-5857-40D2-A4F4-9641A9050BA1}" r="U46" connectionId="0">
    <xmlCellPr id="1" xr6:uid="{BC69DB20-D3BD-4EAE-9785-96AE74E5E9C9}" uniqueName="P1420883">
      <xmlPr mapId="1" xpath="/TFI-IZD-POD/IPK-GFI-IZD-POD-E_1000981/P1420883" xmlDataType="decimal"/>
    </xmlCellPr>
  </singleXmlCell>
  <singleXmlCell id="1576" xr6:uid="{2D664D6E-5BDA-4BD1-A8E1-E932EC0DCA08}" r="V46" connectionId="0">
    <xmlCellPr id="1" xr6:uid="{4D4ABED1-76DC-4559-B6A0-A117408D07DB}" uniqueName="P1082343">
      <xmlPr mapId="1" xpath="/TFI-IZD-POD/IPK-GFI-IZD-POD-E_1000981/P1082343" xmlDataType="decimal"/>
    </xmlCellPr>
  </singleXmlCell>
  <singleXmlCell id="1577" xr6:uid="{E71590E7-287B-490C-AC8A-6340A402286F}" r="W46" connectionId="0">
    <xmlCellPr id="1" xr6:uid="{EF8C20D8-F283-4622-9040-69EA4AC61DB1}" uniqueName="P1082344">
      <xmlPr mapId="1" xpath="/TFI-IZD-POD/IPK-GFI-IZD-POD-E_1000981/P1082344" xmlDataType="decimal"/>
    </xmlCellPr>
  </singleXmlCell>
  <singleXmlCell id="1578" xr6:uid="{3C8F98E1-A4AE-435A-90CE-BD04A0CA63D7}" r="X46" connectionId="0">
    <xmlCellPr id="1" xr6:uid="{CE780150-B5CC-4128-8C36-3147198A6E99}" uniqueName="P1082346">
      <xmlPr mapId="1" xpath="/TFI-IZD-POD/IPK-GFI-IZD-POD-E_1000981/P1082346" xmlDataType="decimal"/>
    </xmlCellPr>
  </singleXmlCell>
  <singleXmlCell id="1579" xr6:uid="{F94D3D65-C1A0-46FB-B901-C4C92010D9BF}" r="Y46" connectionId="0">
    <xmlCellPr id="1" xr6:uid="{632BDEBF-8EF9-494F-9CF5-2D5B7F08D501}" uniqueName="P1082349">
      <xmlPr mapId="1" xpath="/TFI-IZD-POD/IPK-GFI-IZD-POD-E_1000981/P1082349" xmlDataType="decimal"/>
    </xmlCellPr>
  </singleXmlCell>
  <singleXmlCell id="1580" xr6:uid="{BE994964-06BC-42B5-9BC3-F6543C83DD2B}" r="Z46" connectionId="0">
    <xmlCellPr id="1" xr6:uid="{28504173-4F57-4410-B480-791FDE3B3DA9}" uniqueName="P1082351">
      <xmlPr mapId="1" xpath="/TFI-IZD-POD/IPK-GFI-IZD-POD-E_1000981/P1082351" xmlDataType="decimal"/>
    </xmlCellPr>
  </singleXmlCell>
  <singleXmlCell id="1581" xr6:uid="{F8E86DD1-EF9A-4CF8-8B9E-191180C895B9}" r="H47" connectionId="0">
    <xmlCellPr id="1" xr6:uid="{3837521B-848C-4889-97EC-24FE6BD241EF}" uniqueName="P1080096">
      <xmlPr mapId="1" xpath="/TFI-IZD-POD/IPK-GFI-IZD-POD-E_1000981/P1080096" xmlDataType="decimal"/>
    </xmlCellPr>
  </singleXmlCell>
  <singleXmlCell id="1582" xr6:uid="{99D4D909-7F97-4B8D-A153-19F6377B8B3D}" r="I47" connectionId="0">
    <xmlCellPr id="1" xr6:uid="{D7B7B6AD-61F4-4448-B21A-7399E4D50DF5}" uniqueName="P1080097">
      <xmlPr mapId="1" xpath="/TFI-IZD-POD/IPK-GFI-IZD-POD-E_1000981/P1080097" xmlDataType="decimal"/>
    </xmlCellPr>
  </singleXmlCell>
  <singleXmlCell id="1583" xr6:uid="{05646212-2F00-4F6A-B117-05F01D631141}" r="J47" connectionId="0">
    <xmlCellPr id="1" xr6:uid="{F6A3B05B-D2ED-4D1C-9947-B3078DDEB694}" uniqueName="P1080098">
      <xmlPr mapId="1" xpath="/TFI-IZD-POD/IPK-GFI-IZD-POD-E_1000981/P1080098" xmlDataType="decimal"/>
    </xmlCellPr>
  </singleXmlCell>
  <singleXmlCell id="1584" xr6:uid="{D4EB4AFF-5399-49BF-BBA8-38777368FD91}" r="K47" connectionId="0">
    <xmlCellPr id="1" xr6:uid="{868AF7BF-22E8-4919-8448-52BB702BFA8B}" uniqueName="P1080099">
      <xmlPr mapId="1" xpath="/TFI-IZD-POD/IPK-GFI-IZD-POD-E_1000981/P1080099" xmlDataType="decimal"/>
    </xmlCellPr>
  </singleXmlCell>
  <singleXmlCell id="1585" xr6:uid="{D1FD4699-43D4-4D05-B6B7-16966EA9344E}" r="L47" connectionId="0">
    <xmlCellPr id="1" xr6:uid="{E2F6147E-DE3B-4F03-BA3E-8647344F6DEF}" uniqueName="P1080100">
      <xmlPr mapId="1" xpath="/TFI-IZD-POD/IPK-GFI-IZD-POD-E_1000981/P1080100" xmlDataType="decimal"/>
    </xmlCellPr>
  </singleXmlCell>
  <singleXmlCell id="1586" xr6:uid="{50FF434D-1CDB-451F-A981-57185AECEA3A}" r="M47" connectionId="0">
    <xmlCellPr id="1" xr6:uid="{47FBB998-6584-4F9F-A7E1-6BC1AE18F015}" uniqueName="P1080101">
      <xmlPr mapId="1" xpath="/TFI-IZD-POD/IPK-GFI-IZD-POD-E_1000981/P1080101" xmlDataType="decimal"/>
    </xmlCellPr>
  </singleXmlCell>
  <singleXmlCell id="1587" xr6:uid="{51B1DEBE-7C4B-4C66-BD17-E563D8F5194B}" r="N47" connectionId="0">
    <xmlCellPr id="1" xr6:uid="{F46D558A-D03E-489E-AD87-76E6381EF601}" uniqueName="P1080102">
      <xmlPr mapId="1" xpath="/TFI-IZD-POD/IPK-GFI-IZD-POD-E_1000981/P1080102" xmlDataType="decimal"/>
    </xmlCellPr>
  </singleXmlCell>
  <singleXmlCell id="1588" xr6:uid="{C7AD6DAA-73D3-4B46-B836-5B23187AC9D6}" r="O47" connectionId="0">
    <xmlCellPr id="1" xr6:uid="{7792D28A-A9B5-4D75-A2AE-AD5616B7E3D1}" uniqueName="P1080103">
      <xmlPr mapId="1" xpath="/TFI-IZD-POD/IPK-GFI-IZD-POD-E_1000981/P1080103" xmlDataType="decimal"/>
    </xmlCellPr>
  </singleXmlCell>
  <singleXmlCell id="1589" xr6:uid="{39895F63-FA0E-4EE3-AF29-72FEA8A7F3BD}" r="P47" connectionId="0">
    <xmlCellPr id="1" xr6:uid="{26AB671B-DA88-4FEE-ABEC-571660F00DCF}" uniqueName="P1082354">
      <xmlPr mapId="1" xpath="/TFI-IZD-POD/IPK-GFI-IZD-POD-E_1000981/P1082354" xmlDataType="decimal"/>
    </xmlCellPr>
  </singleXmlCell>
  <singleXmlCell id="1590" xr6:uid="{BDDAEAE1-574F-4D8E-9FFD-937C02F5E92A}" r="Q47" connectionId="0">
    <xmlCellPr id="1" xr6:uid="{B0FE299E-40C2-4FEA-83FF-511E322F813F}" uniqueName="P1082356">
      <xmlPr mapId="1" xpath="/TFI-IZD-POD/IPK-GFI-IZD-POD-E_1000981/P1082356" xmlDataType="decimal"/>
    </xmlCellPr>
  </singleXmlCell>
  <singleXmlCell id="1591" xr6:uid="{F1912554-1B47-431C-8E82-06D24AF1D91A}" r="R47" connectionId="0">
    <xmlCellPr id="1" xr6:uid="{2B5D4B0F-2621-431F-9933-FFA5DE7CC1C5}" uniqueName="P1082306">
      <xmlPr mapId="1" xpath="/TFI-IZD-POD/IPK-GFI-IZD-POD-E_1000981/P1082306" xmlDataType="decimal"/>
    </xmlCellPr>
  </singleXmlCell>
  <singleXmlCell id="1592" xr6:uid="{EDB42ED6-7B78-4110-8E31-5AF857BD71DD}" r="S47" connectionId="0">
    <xmlCellPr id="1" xr6:uid="{5842DFB0-3C0C-43D0-AF54-F38A2D36EF80}" uniqueName="P1124850">
      <xmlPr mapId="1" xpath="/TFI-IZD-POD/IPK-GFI-IZD-POD-E_1000981/P1124850" xmlDataType="decimal"/>
    </xmlCellPr>
  </singleXmlCell>
  <singleXmlCell id="1593" xr6:uid="{C995C60E-CEFA-479B-8FF4-1DC381805CE6}" r="T47" connectionId="0">
    <xmlCellPr id="1" xr6:uid="{5ED3DA6B-28CC-4E98-B5A5-74AE48D4A9B9}" uniqueName="P1124851">
      <xmlPr mapId="1" xpath="/TFI-IZD-POD/IPK-GFI-IZD-POD-E_1000981/P1124851" xmlDataType="decimal"/>
    </xmlCellPr>
  </singleXmlCell>
  <singleXmlCell id="1594" xr6:uid="{3B42ADB7-C7E0-4EC1-A75B-190844042D84}" r="U47" connectionId="0">
    <xmlCellPr id="1" xr6:uid="{31389AEC-85F7-427D-8E75-8A4BAF8B06D2}" uniqueName="P1420884">
      <xmlPr mapId="1" xpath="/TFI-IZD-POD/IPK-GFI-IZD-POD-E_1000981/P1420884" xmlDataType="decimal"/>
    </xmlCellPr>
  </singleXmlCell>
  <singleXmlCell id="1595" xr6:uid="{64B31C8E-80CB-45F7-BC48-98060ED51215}" r="V47" connectionId="0">
    <xmlCellPr id="1" xr6:uid="{66DB0D58-CC4C-4B4E-AC3B-8ED4084AF2A7}" uniqueName="P1082358">
      <xmlPr mapId="1" xpath="/TFI-IZD-POD/IPK-GFI-IZD-POD-E_1000981/P1082358" xmlDataType="decimal"/>
    </xmlCellPr>
  </singleXmlCell>
  <singleXmlCell id="1596" xr6:uid="{B5B9A05F-3B19-4E10-91D8-079894C22A2F}" r="W47" connectionId="0">
    <xmlCellPr id="1" xr6:uid="{F6660026-52E6-4F15-A240-95238B38B400}" uniqueName="P1082360">
      <xmlPr mapId="1" xpath="/TFI-IZD-POD/IPK-GFI-IZD-POD-E_1000981/P1082360" xmlDataType="decimal"/>
    </xmlCellPr>
  </singleXmlCell>
  <singleXmlCell id="1597" xr6:uid="{CB83AC60-97E5-469D-A0B2-6299FA0FD8FD}" r="X47" connectionId="0">
    <xmlCellPr id="1" xr6:uid="{CC33AC76-C50D-4DD7-A236-938FE54ECB91}" uniqueName="P1082361">
      <xmlPr mapId="1" xpath="/TFI-IZD-POD/IPK-GFI-IZD-POD-E_1000981/P1082361" xmlDataType="decimal"/>
    </xmlCellPr>
  </singleXmlCell>
  <singleXmlCell id="1598" xr6:uid="{3559B969-4267-4232-84B5-AFB6928A7EDB}" r="Y47" connectionId="0">
    <xmlCellPr id="1" xr6:uid="{305BF5B5-D997-4B76-9F98-D44F8B87974E}" uniqueName="P1082362">
      <xmlPr mapId="1" xpath="/TFI-IZD-POD/IPK-GFI-IZD-POD-E_1000981/P1082362" xmlDataType="decimal"/>
    </xmlCellPr>
  </singleXmlCell>
  <singleXmlCell id="1599" xr6:uid="{4A6B9005-2BAD-4E20-91DC-453745D3B997}" r="Z47" connectionId="0">
    <xmlCellPr id="1" xr6:uid="{D1B586B7-8B17-432B-8A9B-B60A9E359F55}" uniqueName="P1082364">
      <xmlPr mapId="1" xpath="/TFI-IZD-POD/IPK-GFI-IZD-POD-E_1000981/P1082364" xmlDataType="decimal"/>
    </xmlCellPr>
  </singleXmlCell>
  <singleXmlCell id="1600" xr6:uid="{93AD89F6-984E-4FB3-853E-AFD1873E4871}" r="H48" connectionId="0">
    <xmlCellPr id="1" xr6:uid="{7D48A34A-E291-46D7-8351-01EBDB30570B}" uniqueName="P1080104">
      <xmlPr mapId="1" xpath="/TFI-IZD-POD/IPK-GFI-IZD-POD-E_1000981/P1080104" xmlDataType="decimal"/>
    </xmlCellPr>
  </singleXmlCell>
  <singleXmlCell id="1601" xr6:uid="{AE437855-2B9C-43CA-BBD5-3D37E926B801}" r="I48" connectionId="0">
    <xmlCellPr id="1" xr6:uid="{06880C9E-589F-440E-A27C-868C7AFE3473}" uniqueName="P1080105">
      <xmlPr mapId="1" xpath="/TFI-IZD-POD/IPK-GFI-IZD-POD-E_1000981/P1080105" xmlDataType="decimal"/>
    </xmlCellPr>
  </singleXmlCell>
  <singleXmlCell id="1602" xr6:uid="{FDF02C08-EE51-448E-A8F8-EE3E48F8E267}" r="J48" connectionId="0">
    <xmlCellPr id="1" xr6:uid="{1C24DDC4-AB1B-49C6-A7F7-9FCD191B09FF}" uniqueName="P1080106">
      <xmlPr mapId="1" xpath="/TFI-IZD-POD/IPK-GFI-IZD-POD-E_1000981/P1080106" xmlDataType="decimal"/>
    </xmlCellPr>
  </singleXmlCell>
  <singleXmlCell id="1603" xr6:uid="{04B19783-C6B3-41F2-B425-FD2BC84668E6}" r="K48" connectionId="0">
    <xmlCellPr id="1" xr6:uid="{F775DDB9-B642-4D02-954E-742AB1A3CE0D}" uniqueName="P1080107">
      <xmlPr mapId="1" xpath="/TFI-IZD-POD/IPK-GFI-IZD-POD-E_1000981/P1080107" xmlDataType="decimal"/>
    </xmlCellPr>
  </singleXmlCell>
  <singleXmlCell id="1604" xr6:uid="{20E267B4-ED66-42B8-AA23-876FB31015DF}" r="L48" connectionId="0">
    <xmlCellPr id="1" xr6:uid="{9B8867F2-CB5C-4DA8-ACBD-2F0181E89439}" uniqueName="P1080108">
      <xmlPr mapId="1" xpath="/TFI-IZD-POD/IPK-GFI-IZD-POD-E_1000981/P1080108" xmlDataType="decimal"/>
    </xmlCellPr>
  </singleXmlCell>
  <singleXmlCell id="1605" xr6:uid="{A18988BF-F42F-499E-83F2-B9494CDD1439}" r="M48" connectionId="0">
    <xmlCellPr id="1" xr6:uid="{7765249B-EDC3-4CE1-AEBC-410079AD131D}" uniqueName="P1080109">
      <xmlPr mapId="1" xpath="/TFI-IZD-POD/IPK-GFI-IZD-POD-E_1000981/P1080109" xmlDataType="decimal"/>
    </xmlCellPr>
  </singleXmlCell>
  <singleXmlCell id="1606" xr6:uid="{7104A157-38EB-414D-860B-AD8F77681D85}" r="N48" connectionId="0">
    <xmlCellPr id="1" xr6:uid="{EDEB3D5B-8B83-439B-8B9C-CAA9021535A4}" uniqueName="P1080110">
      <xmlPr mapId="1" xpath="/TFI-IZD-POD/IPK-GFI-IZD-POD-E_1000981/P1080110" xmlDataType="decimal"/>
    </xmlCellPr>
  </singleXmlCell>
  <singleXmlCell id="1607" xr6:uid="{903E2A32-74E9-4753-ACC0-01085CF3445C}" r="O48" connectionId="0">
    <xmlCellPr id="1" xr6:uid="{3EFEDF87-14C2-4DC0-95C4-0FE56AF2D3EC}" uniqueName="P1080111">
      <xmlPr mapId="1" xpath="/TFI-IZD-POD/IPK-GFI-IZD-POD-E_1000981/P1080111" xmlDataType="decimal"/>
    </xmlCellPr>
  </singleXmlCell>
  <singleXmlCell id="1608" xr6:uid="{03923F04-223E-4B6F-AF1A-16F318E1F8D8}" r="P48" connectionId="0">
    <xmlCellPr id="1" xr6:uid="{7C3BAF86-29FE-4C69-B7A8-CA7CC0138391}" uniqueName="P1082365">
      <xmlPr mapId="1" xpath="/TFI-IZD-POD/IPK-GFI-IZD-POD-E_1000981/P1082365" xmlDataType="decimal"/>
    </xmlCellPr>
  </singleXmlCell>
  <singleXmlCell id="1609" xr6:uid="{48C20C70-ED28-425C-9D69-74BAD775BC10}" r="Q48" connectionId="0">
    <xmlCellPr id="1" xr6:uid="{977D8E1C-DBD1-421B-B51E-1FAB7ECCDB83}" uniqueName="P1082366">
      <xmlPr mapId="1" xpath="/TFI-IZD-POD/IPK-GFI-IZD-POD-E_1000981/P1082366" xmlDataType="decimal"/>
    </xmlCellPr>
  </singleXmlCell>
  <singleXmlCell id="1610" xr6:uid="{6E1A93DD-FBF8-495A-954E-B50EDE2C41CE}" r="R48" connectionId="0">
    <xmlCellPr id="1" xr6:uid="{23580C42-D0BB-423B-B7DF-D8CE312E1E48}" uniqueName="P1082367">
      <xmlPr mapId="1" xpath="/TFI-IZD-POD/IPK-GFI-IZD-POD-E_1000981/P1082367" xmlDataType="decimal"/>
    </xmlCellPr>
  </singleXmlCell>
  <singleXmlCell id="1611" xr6:uid="{7AF54FC6-FC1E-474C-92B6-B8D944439CA6}" r="S48" connectionId="0">
    <xmlCellPr id="1" xr6:uid="{449180A1-71B8-4067-8A8C-4B971D29008C}" uniqueName="P1124852">
      <xmlPr mapId="1" xpath="/TFI-IZD-POD/IPK-GFI-IZD-POD-E_1000981/P1124852" xmlDataType="decimal"/>
    </xmlCellPr>
  </singleXmlCell>
  <singleXmlCell id="1612" xr6:uid="{803FF76F-7D0B-4C39-ABE6-ACA556E3D59B}" r="T48" connectionId="0">
    <xmlCellPr id="1" xr6:uid="{D98AE23E-3F88-4985-BE43-5DD25130E5D2}" uniqueName="P1124853">
      <xmlPr mapId="1" xpath="/TFI-IZD-POD/IPK-GFI-IZD-POD-E_1000981/P1124853" xmlDataType="decimal"/>
    </xmlCellPr>
  </singleXmlCell>
  <singleXmlCell id="1613" xr6:uid="{3393ACD0-5008-4F9B-998B-9E15D31CEA45}" r="U48" connectionId="0">
    <xmlCellPr id="1" xr6:uid="{E6FAD399-5F3A-4198-A910-50BD80D340DF}" uniqueName="P1420885">
      <xmlPr mapId="1" xpath="/TFI-IZD-POD/IPK-GFI-IZD-POD-E_1000981/P1420885" xmlDataType="decimal"/>
    </xmlCellPr>
  </singleXmlCell>
  <singleXmlCell id="1614" xr6:uid="{90D53D94-81D2-4DC7-97A1-7AA4C874575B}" r="V48" connectionId="0">
    <xmlCellPr id="1" xr6:uid="{7A628037-7025-4BE9-BE4C-7CF3AA4EA475}" uniqueName="P1082309">
      <xmlPr mapId="1" xpath="/TFI-IZD-POD/IPK-GFI-IZD-POD-E_1000981/P1082309" xmlDataType="decimal"/>
    </xmlCellPr>
  </singleXmlCell>
  <singleXmlCell id="1615" xr6:uid="{0BB14526-97CA-4F13-8CFE-5EB1173C6F33}" r="W48" connectionId="0">
    <xmlCellPr id="1" xr6:uid="{4790C424-DD66-4B84-977C-35CF08421E03}" uniqueName="P1082368">
      <xmlPr mapId="1" xpath="/TFI-IZD-POD/IPK-GFI-IZD-POD-E_1000981/P1082368" xmlDataType="decimal"/>
    </xmlCellPr>
  </singleXmlCell>
  <singleXmlCell id="1616" xr6:uid="{C1FC03A1-667D-4237-9A92-C984B26DB87B}" r="X48" connectionId="0">
    <xmlCellPr id="1" xr6:uid="{1C44DAE5-C695-482F-9258-B7DE2D949B72}" uniqueName="P1082369">
      <xmlPr mapId="1" xpath="/TFI-IZD-POD/IPK-GFI-IZD-POD-E_1000981/P1082369" xmlDataType="decimal"/>
    </xmlCellPr>
  </singleXmlCell>
  <singleXmlCell id="1617" xr6:uid="{3F8464EB-195E-4063-8AA7-8199E367B720}" r="Y48" connectionId="0">
    <xmlCellPr id="1" xr6:uid="{09CB9B8C-A9DE-4E29-9BA5-1A8714C9CD43}" uniqueName="P1082370">
      <xmlPr mapId="1" xpath="/TFI-IZD-POD/IPK-GFI-IZD-POD-E_1000981/P1082370" xmlDataType="decimal"/>
    </xmlCellPr>
  </singleXmlCell>
  <singleXmlCell id="1618" xr6:uid="{D7D99F21-9180-4287-994A-CCC86234B63F}" r="Z48" connectionId="0">
    <xmlCellPr id="1" xr6:uid="{B0AB24A0-671F-4504-A1E5-102E7EABA366}" uniqueName="P1082372">
      <xmlPr mapId="1" xpath="/TFI-IZD-POD/IPK-GFI-IZD-POD-E_1000981/P1082372" xmlDataType="decimal"/>
    </xmlCellPr>
  </singleXmlCell>
  <singleXmlCell id="1619" xr6:uid="{39F00DC3-037D-45AA-A603-5B9EBA2AE87A}" r="H49" connectionId="0">
    <xmlCellPr id="1" xr6:uid="{1DAF3CB4-2AC4-4CC3-A104-5F0B20B2E987}" uniqueName="P1080112">
      <xmlPr mapId="1" xpath="/TFI-IZD-POD/IPK-GFI-IZD-POD-E_1000981/P1080112" xmlDataType="decimal"/>
    </xmlCellPr>
  </singleXmlCell>
  <singleXmlCell id="1620" xr6:uid="{48394765-6FCB-4D33-8E61-A8BC2630B7DE}" r="I49" connectionId="0">
    <xmlCellPr id="1" xr6:uid="{D000D476-E067-4CC2-B250-0C22CC30A816}" uniqueName="P1080113">
      <xmlPr mapId="1" xpath="/TFI-IZD-POD/IPK-GFI-IZD-POD-E_1000981/P1080113" xmlDataType="decimal"/>
    </xmlCellPr>
  </singleXmlCell>
  <singleXmlCell id="1621" xr6:uid="{BD1ED94F-049D-49AE-8F6E-43AE190714B6}" r="J49" connectionId="0">
    <xmlCellPr id="1" xr6:uid="{8F7707FA-02BA-4C53-A910-25C92AD0791D}" uniqueName="P1080114">
      <xmlPr mapId="1" xpath="/TFI-IZD-POD/IPK-GFI-IZD-POD-E_1000981/P1080114" xmlDataType="decimal"/>
    </xmlCellPr>
  </singleXmlCell>
  <singleXmlCell id="1622" xr6:uid="{F971CB18-0E26-40A1-A6C3-021552712AD2}" r="K49" connectionId="0">
    <xmlCellPr id="1" xr6:uid="{BEB6EACB-7C73-43C6-B2C0-05F177DAC03E}" uniqueName="P1080115">
      <xmlPr mapId="1" xpath="/TFI-IZD-POD/IPK-GFI-IZD-POD-E_1000981/P1080115" xmlDataType="decimal"/>
    </xmlCellPr>
  </singleXmlCell>
  <singleXmlCell id="1623" xr6:uid="{3E14F4F7-3C60-4BE7-B3E0-ADA28D1CC85F}" r="L49" connectionId="0">
    <xmlCellPr id="1" xr6:uid="{BDBE974A-87DF-4D27-993F-3C7F2E513738}" uniqueName="P1080116">
      <xmlPr mapId="1" xpath="/TFI-IZD-POD/IPK-GFI-IZD-POD-E_1000981/P1080116" xmlDataType="decimal"/>
    </xmlCellPr>
  </singleXmlCell>
  <singleXmlCell id="1624" xr6:uid="{E8039C59-AB42-4D23-9AA3-54E4ACFA4AF4}" r="M49" connectionId="0">
    <xmlCellPr id="1" xr6:uid="{7D8B894A-8664-487E-B7BC-91CF8AF1938B}" uniqueName="P1080117">
      <xmlPr mapId="1" xpath="/TFI-IZD-POD/IPK-GFI-IZD-POD-E_1000981/P1080117" xmlDataType="decimal"/>
    </xmlCellPr>
  </singleXmlCell>
  <singleXmlCell id="1625" xr6:uid="{5CA0A952-232C-414B-AB4B-85F8D273B165}" r="N49" connectionId="0">
    <xmlCellPr id="1" xr6:uid="{506EF8E7-34E9-4B35-9BFE-750CEA4896C4}" uniqueName="P1080118">
      <xmlPr mapId="1" xpath="/TFI-IZD-POD/IPK-GFI-IZD-POD-E_1000981/P1080118" xmlDataType="decimal"/>
    </xmlCellPr>
  </singleXmlCell>
  <singleXmlCell id="1626" xr6:uid="{ADFB664F-E23A-480C-86F3-E8E7FF912216}" r="O49" connectionId="0">
    <xmlCellPr id="1" xr6:uid="{CA499281-C377-4E8B-90D5-822B993A7F7D}" uniqueName="P1080119">
      <xmlPr mapId="1" xpath="/TFI-IZD-POD/IPK-GFI-IZD-POD-E_1000981/P1080119" xmlDataType="decimal"/>
    </xmlCellPr>
  </singleXmlCell>
  <singleXmlCell id="1627" xr6:uid="{C11A9708-8F2D-429F-A54C-D63D3721DBB4}" r="P49" connectionId="0">
    <xmlCellPr id="1" xr6:uid="{78B2C212-6F71-41BE-8757-B8F8926E2ED7}" uniqueName="P1082374">
      <xmlPr mapId="1" xpath="/TFI-IZD-POD/IPK-GFI-IZD-POD-E_1000981/P1082374" xmlDataType="decimal"/>
    </xmlCellPr>
  </singleXmlCell>
  <singleXmlCell id="1628" xr6:uid="{DDCEA11A-D5DF-45FA-AEB1-78F899E511E4}" r="Q49" connectionId="0">
    <xmlCellPr id="1" xr6:uid="{28D77B8A-A80B-433D-9C12-62DF8AF65ED8}" uniqueName="P1082376">
      <xmlPr mapId="1" xpath="/TFI-IZD-POD/IPK-GFI-IZD-POD-E_1000981/P1082376" xmlDataType="decimal"/>
    </xmlCellPr>
  </singleXmlCell>
  <singleXmlCell id="1629" xr6:uid="{AD5A86AC-1036-4F19-B9A7-632A4AC905C9}" r="R49" connectionId="0">
    <xmlCellPr id="1" xr6:uid="{A728C7C2-82F6-47D5-9C6F-382A5CD4C491}" uniqueName="P1082378">
      <xmlPr mapId="1" xpath="/TFI-IZD-POD/IPK-GFI-IZD-POD-E_1000981/P1082378" xmlDataType="decimal"/>
    </xmlCellPr>
  </singleXmlCell>
  <singleXmlCell id="1630" xr6:uid="{631B710F-E371-4E50-B423-7778CE4D3ADA}" r="S49" connectionId="0">
    <xmlCellPr id="1" xr6:uid="{3E3DDCAC-EDB3-4FFF-B8BD-819E7710892E}" uniqueName="P1124854">
      <xmlPr mapId="1" xpath="/TFI-IZD-POD/IPK-GFI-IZD-POD-E_1000981/P1124854" xmlDataType="decimal"/>
    </xmlCellPr>
  </singleXmlCell>
  <singleXmlCell id="1631" xr6:uid="{0D62B146-CC90-47EF-A066-41DAB5C48792}" r="T49" connectionId="0">
    <xmlCellPr id="1" xr6:uid="{BAF4C9C2-77C4-42B6-AEEC-F5FF6C8C5D46}" uniqueName="P1124855">
      <xmlPr mapId="1" xpath="/TFI-IZD-POD/IPK-GFI-IZD-POD-E_1000981/P1124855" xmlDataType="decimal"/>
    </xmlCellPr>
  </singleXmlCell>
  <singleXmlCell id="1632" xr6:uid="{7C8F4198-0F14-436D-95B1-76BC76C74B68}" r="U49" connectionId="0">
    <xmlCellPr id="1" xr6:uid="{445C3F92-DBC2-4B02-B285-A1137ECFF5FC}" uniqueName="P1420886">
      <xmlPr mapId="1" xpath="/TFI-IZD-POD/IPK-GFI-IZD-POD-E_1000981/P1420886" xmlDataType="decimal"/>
    </xmlCellPr>
  </singleXmlCell>
  <singleXmlCell id="1633" xr6:uid="{5FAB0BD4-8F88-4632-992E-453DA687A132}" r="V49" connectionId="0">
    <xmlCellPr id="1" xr6:uid="{BD471F83-7E06-41C5-9639-86E6A94808E0}" uniqueName="P1082381">
      <xmlPr mapId="1" xpath="/TFI-IZD-POD/IPK-GFI-IZD-POD-E_1000981/P1082381" xmlDataType="decimal"/>
    </xmlCellPr>
  </singleXmlCell>
  <singleXmlCell id="1634" xr6:uid="{30E1B720-2E05-4B5A-8E7B-6107669F32D8}" r="W49" connectionId="0">
    <xmlCellPr id="1" xr6:uid="{12A37EA6-125F-4429-8A42-F8674C180832}" uniqueName="P1082312">
      <xmlPr mapId="1" xpath="/TFI-IZD-POD/IPK-GFI-IZD-POD-E_1000981/P1082312" xmlDataType="decimal"/>
    </xmlCellPr>
  </singleXmlCell>
  <singleXmlCell id="1635" xr6:uid="{E0BF2255-7920-4031-9B91-BD01195DF5F0}" r="X49" connectionId="0">
    <xmlCellPr id="1" xr6:uid="{56F380B4-9178-4871-81E2-F83BB04C848D}" uniqueName="P1082383">
      <xmlPr mapId="1" xpath="/TFI-IZD-POD/IPK-GFI-IZD-POD-E_1000981/P1082383" xmlDataType="decimal"/>
    </xmlCellPr>
  </singleXmlCell>
  <singleXmlCell id="1636" xr6:uid="{B031DF56-40E3-434B-950F-621E1D6B4EC4}" r="Y49" connectionId="0">
    <xmlCellPr id="1" xr6:uid="{A8816F47-9F1F-41AA-9BF6-140FD8F4FFBE}" uniqueName="P1082385">
      <xmlPr mapId="1" xpath="/TFI-IZD-POD/IPK-GFI-IZD-POD-E_1000981/P1082385" xmlDataType="decimal"/>
    </xmlCellPr>
  </singleXmlCell>
  <singleXmlCell id="1637" xr6:uid="{8B732F70-505B-45EC-B67D-716F7C718E68}" r="Z49" connectionId="0">
    <xmlCellPr id="1" xr6:uid="{4903E601-9899-455A-A270-768573752F78}" uniqueName="P1082388">
      <xmlPr mapId="1" xpath="/TFI-IZD-POD/IPK-GFI-IZD-POD-E_1000981/P1082388" xmlDataType="decimal"/>
    </xmlCellPr>
  </singleXmlCell>
  <singleXmlCell id="1638" xr6:uid="{83162D5D-A7D6-421E-8FBE-62CA37A43518}" r="H50" connectionId="0">
    <xmlCellPr id="1" xr6:uid="{F26A8C54-08BA-4DA2-BC11-4C15DF86A284}" uniqueName="P1080120">
      <xmlPr mapId="1" xpath="/TFI-IZD-POD/IPK-GFI-IZD-POD-E_1000981/P1080120" xmlDataType="decimal"/>
    </xmlCellPr>
  </singleXmlCell>
  <singleXmlCell id="1639" xr6:uid="{3C895769-2A04-4117-80A0-321CCA8D47A3}" r="I50" connectionId="0">
    <xmlCellPr id="1" xr6:uid="{383E43F1-DB2D-475B-8D65-7F58B45A4353}" uniqueName="P1080121">
      <xmlPr mapId="1" xpath="/TFI-IZD-POD/IPK-GFI-IZD-POD-E_1000981/P1080121" xmlDataType="decimal"/>
    </xmlCellPr>
  </singleXmlCell>
  <singleXmlCell id="1640" xr6:uid="{0DA1EB3C-3637-408C-AF76-0B8631DC3653}" r="J50" connectionId="0">
    <xmlCellPr id="1" xr6:uid="{A0D36755-B043-4794-8D97-47919F728942}" uniqueName="P1080122">
      <xmlPr mapId="1" xpath="/TFI-IZD-POD/IPK-GFI-IZD-POD-E_1000981/P1080122" xmlDataType="decimal"/>
    </xmlCellPr>
  </singleXmlCell>
  <singleXmlCell id="1641" xr6:uid="{751AE778-E045-424B-B06B-B6075686B791}" r="K50" connectionId="0">
    <xmlCellPr id="1" xr6:uid="{8B2A1BCF-90AA-486B-840D-2D04BC6DD803}" uniqueName="P1080123">
      <xmlPr mapId="1" xpath="/TFI-IZD-POD/IPK-GFI-IZD-POD-E_1000981/P1080123" xmlDataType="decimal"/>
    </xmlCellPr>
  </singleXmlCell>
  <singleXmlCell id="1642" xr6:uid="{C23EB7B5-8DB5-43B8-8E88-7CF4DF135839}" r="L50" connectionId="0">
    <xmlCellPr id="1" xr6:uid="{599ABE0E-E7D7-48BF-9F67-E70F68A3877C}" uniqueName="P1080124">
      <xmlPr mapId="1" xpath="/TFI-IZD-POD/IPK-GFI-IZD-POD-E_1000981/P1080124" xmlDataType="decimal"/>
    </xmlCellPr>
  </singleXmlCell>
  <singleXmlCell id="1643" xr6:uid="{F3E5E5DA-E5CB-4EEA-A54E-DCABBAF438A6}" r="M50" connectionId="0">
    <xmlCellPr id="1" xr6:uid="{B7C0662B-943D-49EB-BE71-8120F792CFE5}" uniqueName="P1080125">
      <xmlPr mapId="1" xpath="/TFI-IZD-POD/IPK-GFI-IZD-POD-E_1000981/P1080125" xmlDataType="decimal"/>
    </xmlCellPr>
  </singleXmlCell>
  <singleXmlCell id="1644" xr6:uid="{5B53E7C9-AEDB-45D5-ADCE-E5829EFB94E5}" r="N50" connectionId="0">
    <xmlCellPr id="1" xr6:uid="{059D12F9-6E61-4D69-8A87-DBDFDD9B48A9}" uniqueName="P1080126">
      <xmlPr mapId="1" xpath="/TFI-IZD-POD/IPK-GFI-IZD-POD-E_1000981/P1080126" xmlDataType="decimal"/>
    </xmlCellPr>
  </singleXmlCell>
  <singleXmlCell id="1645" xr6:uid="{CEC3DEBC-42CF-4735-923A-990E6F113B06}" r="O50" connectionId="0">
    <xmlCellPr id="1" xr6:uid="{8648307F-1A29-4F64-B51A-0C7C7A4ABABA}" uniqueName="P1080127">
      <xmlPr mapId="1" xpath="/TFI-IZD-POD/IPK-GFI-IZD-POD-E_1000981/P1080127" xmlDataType="decimal"/>
    </xmlCellPr>
  </singleXmlCell>
  <singleXmlCell id="1646" xr6:uid="{00B8B4DD-41AD-4FA4-9DE4-80388BE82180}" r="P50" connectionId="0">
    <xmlCellPr id="1" xr6:uid="{6B18ECFF-5674-4887-9329-7F4BCE512C57}" uniqueName="P1082390">
      <xmlPr mapId="1" xpath="/TFI-IZD-POD/IPK-GFI-IZD-POD-E_1000981/P1082390" xmlDataType="decimal"/>
    </xmlCellPr>
  </singleXmlCell>
  <singleXmlCell id="1647" xr6:uid="{38DEF179-056D-4FE8-951A-169D769DCD2C}" r="Q50" connectionId="0">
    <xmlCellPr id="1" xr6:uid="{B62226DA-B40D-4167-8422-D43157212A48}" uniqueName="P1082392">
      <xmlPr mapId="1" xpath="/TFI-IZD-POD/IPK-GFI-IZD-POD-E_1000981/P1082392" xmlDataType="decimal"/>
    </xmlCellPr>
  </singleXmlCell>
  <singleXmlCell id="1648" xr6:uid="{8FCD6EAF-9D1F-42A4-A0C5-3281706CE531}" r="R50" connectionId="0">
    <xmlCellPr id="1" xr6:uid="{5E69E193-390D-4BE7-895E-13C54AAA2355}" uniqueName="P1082394">
      <xmlPr mapId="1" xpath="/TFI-IZD-POD/IPK-GFI-IZD-POD-E_1000981/P1082394" xmlDataType="decimal"/>
    </xmlCellPr>
  </singleXmlCell>
  <singleXmlCell id="1649" xr6:uid="{9A2B185D-9266-415F-871B-5E315F05ADED}" r="S50" connectionId="0">
    <xmlCellPr id="1" xr6:uid="{49F8AEA2-7307-42CB-B42E-6F36427E905C}" uniqueName="P1124856">
      <xmlPr mapId="1" xpath="/TFI-IZD-POD/IPK-GFI-IZD-POD-E_1000981/P1124856" xmlDataType="decimal"/>
    </xmlCellPr>
  </singleXmlCell>
  <singleXmlCell id="1650" xr6:uid="{19126054-2933-40C4-A71C-00775E826E5A}" r="T50" connectionId="0">
    <xmlCellPr id="1" xr6:uid="{5C307011-574C-49F3-9AC9-A8A84C28A34A}" uniqueName="P1124857">
      <xmlPr mapId="1" xpath="/TFI-IZD-POD/IPK-GFI-IZD-POD-E_1000981/P1124857" xmlDataType="decimal"/>
    </xmlCellPr>
  </singleXmlCell>
  <singleXmlCell id="1651" xr6:uid="{C74093EC-D9F7-4A94-BE35-FA8417F89EDC}" r="U50" connectionId="0">
    <xmlCellPr id="1" xr6:uid="{3D34CC31-A8B9-46C5-A127-29D2F158BBB7}" uniqueName="P1420887">
      <xmlPr mapId="1" xpath="/TFI-IZD-POD/IPK-GFI-IZD-POD-E_1000981/P1420887" xmlDataType="decimal"/>
    </xmlCellPr>
  </singleXmlCell>
  <singleXmlCell id="1652" xr6:uid="{72C2D706-3509-4B83-AEF2-251F9B580978}" r="V50" connectionId="0">
    <xmlCellPr id="1" xr6:uid="{98814CDF-CEE5-48F1-8E63-AE3FE6B96BEB}" uniqueName="P1082396">
      <xmlPr mapId="1" xpath="/TFI-IZD-POD/IPK-GFI-IZD-POD-E_1000981/P1082396" xmlDataType="decimal"/>
    </xmlCellPr>
  </singleXmlCell>
  <singleXmlCell id="1653" xr6:uid="{87069D66-4EAA-4318-B361-0A6EE3C25247}" r="W50" connectionId="0">
    <xmlCellPr id="1" xr6:uid="{29C9E815-911B-418D-9F08-6B842C46005E}" uniqueName="P1082398">
      <xmlPr mapId="1" xpath="/TFI-IZD-POD/IPK-GFI-IZD-POD-E_1000981/P1082398" xmlDataType="decimal"/>
    </xmlCellPr>
  </singleXmlCell>
  <singleXmlCell id="1654" xr6:uid="{895A04EA-2AFF-486F-AAF0-727E929E33B0}" r="X50" connectionId="0">
    <xmlCellPr id="1" xr6:uid="{7023AE4E-86C3-4A73-9206-05B8CCF09F4C}" uniqueName="P1082314">
      <xmlPr mapId="1" xpath="/TFI-IZD-POD/IPK-GFI-IZD-POD-E_1000981/P1082314" xmlDataType="decimal"/>
    </xmlCellPr>
  </singleXmlCell>
  <singleXmlCell id="1655" xr6:uid="{13D9F73B-BE6A-4262-BAF1-C9D935ED4BCF}" r="Y50" connectionId="0">
    <xmlCellPr id="1" xr6:uid="{A6F83C73-FB6A-438A-919E-1B65FED160E0}" uniqueName="P1082401">
      <xmlPr mapId="1" xpath="/TFI-IZD-POD/IPK-GFI-IZD-POD-E_1000981/P1082401" xmlDataType="decimal"/>
    </xmlCellPr>
  </singleXmlCell>
  <singleXmlCell id="1656" xr6:uid="{7C29E2AC-2B45-4ABF-A68E-07231004B677}" r="Z50" connectionId="0">
    <xmlCellPr id="1" xr6:uid="{E5700471-7CE9-4523-8B8C-E9C113090614}" uniqueName="P1082403">
      <xmlPr mapId="1" xpath="/TFI-IZD-POD/IPK-GFI-IZD-POD-E_1000981/P1082403" xmlDataType="decimal"/>
    </xmlCellPr>
  </singleXmlCell>
  <singleXmlCell id="1657" xr6:uid="{7AF04E50-0E57-4880-97F0-0B7FE48E9CA0}" r="H51" connectionId="0">
    <xmlCellPr id="1" xr6:uid="{DF2FECDB-08E4-41B6-AD67-D147E31E796D}" uniqueName="P1124914">
      <xmlPr mapId="1" xpath="/TFI-IZD-POD/IPK-GFI-IZD-POD-E_1000981/P1124914" xmlDataType="decimal"/>
    </xmlCellPr>
  </singleXmlCell>
  <singleXmlCell id="1658" xr6:uid="{B4B09A55-E1A7-47D8-8B1C-EB6B423A4D21}" r="I51" connectionId="0">
    <xmlCellPr id="1" xr6:uid="{1B249A46-C90D-4DFE-BDFA-800F3C7B68EA}" uniqueName="P1124915">
      <xmlPr mapId="1" xpath="/TFI-IZD-POD/IPK-GFI-IZD-POD-E_1000981/P1124915" xmlDataType="decimal"/>
    </xmlCellPr>
  </singleXmlCell>
  <singleXmlCell id="1659" xr6:uid="{70459A11-7EB9-4A73-BA27-222AB11E1988}" r="J51" connectionId="0">
    <xmlCellPr id="1" xr6:uid="{1C0120A2-F63B-4706-949F-C4640A35F833}" uniqueName="P1124916">
      <xmlPr mapId="1" xpath="/TFI-IZD-POD/IPK-GFI-IZD-POD-E_1000981/P1124916" xmlDataType="decimal"/>
    </xmlCellPr>
  </singleXmlCell>
  <singleXmlCell id="1660" xr6:uid="{62F54AD3-D495-4A6E-9FBB-A2AFC675B7A4}" r="K51" connectionId="0">
    <xmlCellPr id="1" xr6:uid="{94567F5D-A5BB-4BDD-B5B6-B398C3145BAD}" uniqueName="P1124917">
      <xmlPr mapId="1" xpath="/TFI-IZD-POD/IPK-GFI-IZD-POD-E_1000981/P1124917" xmlDataType="decimal"/>
    </xmlCellPr>
  </singleXmlCell>
  <singleXmlCell id="1661" xr6:uid="{3E041590-1399-4014-A54C-D3F30F4ED9AD}" r="L51" connectionId="0">
    <xmlCellPr id="1" xr6:uid="{7FE481F1-7F9F-4BDD-B0C4-51BC33194C87}" uniqueName="P1124918">
      <xmlPr mapId="1" xpath="/TFI-IZD-POD/IPK-GFI-IZD-POD-E_1000981/P1124918" xmlDataType="decimal"/>
    </xmlCellPr>
  </singleXmlCell>
  <singleXmlCell id="1662" xr6:uid="{7D8E5D7E-D836-4899-9F66-0C372B5787E9}" r="M51" connectionId="0">
    <xmlCellPr id="1" xr6:uid="{A7AC3F7D-82C0-480E-8313-3BFFC236CB69}" uniqueName="P1124919">
      <xmlPr mapId="1" xpath="/TFI-IZD-POD/IPK-GFI-IZD-POD-E_1000981/P1124919" xmlDataType="decimal"/>
    </xmlCellPr>
  </singleXmlCell>
  <singleXmlCell id="1663" xr6:uid="{404625C4-0A18-4AB3-8E75-B61061DA0050}" r="N51" connectionId="0">
    <xmlCellPr id="1" xr6:uid="{D40558D9-E96B-4F46-A7A0-FF68469BFF5D}" uniqueName="P1124926">
      <xmlPr mapId="1" xpath="/TFI-IZD-POD/IPK-GFI-IZD-POD-E_1000981/P1124926" xmlDataType="decimal"/>
    </xmlCellPr>
  </singleXmlCell>
  <singleXmlCell id="1664" xr6:uid="{CB1DDF4B-8D89-4A82-B24E-376F15B299AD}" r="O51" connectionId="0">
    <xmlCellPr id="1" xr6:uid="{F59F51F9-555E-416E-9D6B-CCD7A4169113}" uniqueName="P1124927">
      <xmlPr mapId="1" xpath="/TFI-IZD-POD/IPK-GFI-IZD-POD-E_1000981/P1124927" xmlDataType="decimal"/>
    </xmlCellPr>
  </singleXmlCell>
  <singleXmlCell id="1665" xr6:uid="{185CF527-CD83-4B32-BB5F-0624754E61A1}" r="P51" connectionId="0">
    <xmlCellPr id="1" xr6:uid="{277B319F-1B41-4AA0-B33C-B33887AA1715}" uniqueName="P1124928">
      <xmlPr mapId="1" xpath="/TFI-IZD-POD/IPK-GFI-IZD-POD-E_1000981/P1124928" xmlDataType="decimal"/>
    </xmlCellPr>
  </singleXmlCell>
  <singleXmlCell id="1666" xr6:uid="{386952EA-165F-47CB-9BA3-9A5F83A0BB7E}" r="Q51" connectionId="0">
    <xmlCellPr id="1" xr6:uid="{F09374D8-281A-4033-B9D3-68C29CAC97FC}" uniqueName="P1124929">
      <xmlPr mapId="1" xpath="/TFI-IZD-POD/IPK-GFI-IZD-POD-E_1000981/P1124929" xmlDataType="decimal"/>
    </xmlCellPr>
  </singleXmlCell>
  <singleXmlCell id="1667" xr6:uid="{332DDEA2-8BDB-4B2E-A438-3AAE35539400}" r="R51" connectionId="0">
    <xmlCellPr id="1" xr6:uid="{EB85BC3A-9CDD-46B2-B5C0-D43F1E1D1175}" uniqueName="P1124930">
      <xmlPr mapId="1" xpath="/TFI-IZD-POD/IPK-GFI-IZD-POD-E_1000981/P1124930" xmlDataType="decimal"/>
    </xmlCellPr>
  </singleXmlCell>
  <singleXmlCell id="1668" xr6:uid="{B13E6062-3F29-4490-BBB4-A9E4E9ACAAFB}" r="S51" connectionId="0">
    <xmlCellPr id="1" xr6:uid="{D227E880-AE76-4C0C-91F9-57B0672DE658}" uniqueName="P1124858">
      <xmlPr mapId="1" xpath="/TFI-IZD-POD/IPK-GFI-IZD-POD-E_1000981/P1124858" xmlDataType="decimal"/>
    </xmlCellPr>
  </singleXmlCell>
  <singleXmlCell id="1669" xr6:uid="{8B3DB968-29B7-4291-B1C8-0E6D07288412}" r="T51" connectionId="0">
    <xmlCellPr id="1" xr6:uid="{D35F1591-48BF-4A36-B835-D6FFCE0172FF}" uniqueName="P1124859">
      <xmlPr mapId="1" xpath="/TFI-IZD-POD/IPK-GFI-IZD-POD-E_1000981/P1124859" xmlDataType="decimal"/>
    </xmlCellPr>
  </singleXmlCell>
  <singleXmlCell id="1670" xr6:uid="{BD066D8B-95F7-431A-B576-3F4FC2A42C62}" r="U51" connectionId="0">
    <xmlCellPr id="1" xr6:uid="{22467BD5-4181-4E52-B043-24234F496C0B}" uniqueName="P1420888">
      <xmlPr mapId="1" xpath="/TFI-IZD-POD/IPK-GFI-IZD-POD-E_1000981/P1420888" xmlDataType="decimal"/>
    </xmlCellPr>
  </singleXmlCell>
  <singleXmlCell id="1671" xr6:uid="{B8991E76-0287-4810-A8C6-9835F6E2AF66}" r="V51" connectionId="0">
    <xmlCellPr id="1" xr6:uid="{8A95E4A7-18CD-459B-90CC-9257E1CD28D0}" uniqueName="P1124936">
      <xmlPr mapId="1" xpath="/TFI-IZD-POD/IPK-GFI-IZD-POD-E_1000981/P1124936" xmlDataType="decimal"/>
    </xmlCellPr>
  </singleXmlCell>
  <singleXmlCell id="1672" xr6:uid="{7E846912-0E8B-4133-B024-25A41364D981}" r="W51" connectionId="0">
    <xmlCellPr id="1" xr6:uid="{4CD91C7A-1716-44E8-8264-FFBC24658F8F}" uniqueName="P1124937">
      <xmlPr mapId="1" xpath="/TFI-IZD-POD/IPK-GFI-IZD-POD-E_1000981/P1124937" xmlDataType="decimal"/>
    </xmlCellPr>
  </singleXmlCell>
  <singleXmlCell id="1673" xr6:uid="{F8D0B229-A841-42AF-AA14-D82BABAECBA7}" r="X51" connectionId="0">
    <xmlCellPr id="1" xr6:uid="{A3A04F35-4EBB-4CAB-8479-EA7CAF3D4B80}" uniqueName="P1124938">
      <xmlPr mapId="1" xpath="/TFI-IZD-POD/IPK-GFI-IZD-POD-E_1000981/P1124938" xmlDataType="decimal"/>
    </xmlCellPr>
  </singleXmlCell>
  <singleXmlCell id="1674" xr6:uid="{673FD2FD-6CC3-4645-893C-05DD59BACD8D}" r="Y51" connectionId="0">
    <xmlCellPr id="1" xr6:uid="{C27FF1D4-1237-44F3-9193-8335CDBE1182}" uniqueName="P1124939">
      <xmlPr mapId="1" xpath="/TFI-IZD-POD/IPK-GFI-IZD-POD-E_1000981/P1124939" xmlDataType="decimal"/>
    </xmlCellPr>
  </singleXmlCell>
  <singleXmlCell id="1675" xr6:uid="{8D1029F1-32C3-44E3-88A6-5D850173F30F}" r="Z51" connectionId="0">
    <xmlCellPr id="1" xr6:uid="{61B16964-82D1-4539-A3D7-5D31748D19A3}" uniqueName="P1124940">
      <xmlPr mapId="1" xpath="/TFI-IZD-POD/IPK-GFI-IZD-POD-E_1000981/P1124940" xmlDataType="decimal"/>
    </xmlCellPr>
  </singleXmlCell>
  <singleXmlCell id="1676" xr6:uid="{B2750C10-2467-436F-83FE-CB5FAB5C8F91}" r="H52" connectionId="0">
    <xmlCellPr id="1" xr6:uid="{6A9D2357-0597-458C-B51D-95283F8AD3F8}" uniqueName="P1080128">
      <xmlPr mapId="1" xpath="/TFI-IZD-POD/IPK-GFI-IZD-POD-E_1000981/P1080128" xmlDataType="decimal"/>
    </xmlCellPr>
  </singleXmlCell>
  <singleXmlCell id="1677" xr6:uid="{B9D06C16-22A0-47BD-A105-489C5D612773}" r="I52" connectionId="0">
    <xmlCellPr id="1" xr6:uid="{E488A8AD-B19E-40A9-A915-036BD834D15A}" uniqueName="P1080129">
      <xmlPr mapId="1" xpath="/TFI-IZD-POD/IPK-GFI-IZD-POD-E_1000981/P1080129" xmlDataType="decimal"/>
    </xmlCellPr>
  </singleXmlCell>
  <singleXmlCell id="1678" xr6:uid="{AE1F8225-DEE2-435A-888D-811850B21D26}" r="J52" connectionId="0">
    <xmlCellPr id="1" xr6:uid="{333C840A-1573-44C8-8C52-F0F476E4C9B0}" uniqueName="P1080130">
      <xmlPr mapId="1" xpath="/TFI-IZD-POD/IPK-GFI-IZD-POD-E_1000981/P1080130" xmlDataType="decimal"/>
    </xmlCellPr>
  </singleXmlCell>
  <singleXmlCell id="1679" xr6:uid="{AFF28985-DC86-41FA-A31F-ACDDE6827D67}" r="K52" connectionId="0">
    <xmlCellPr id="1" xr6:uid="{CB88EB97-3AE1-4925-BD20-8AD0E9ECC791}" uniqueName="P1080131">
      <xmlPr mapId="1" xpath="/TFI-IZD-POD/IPK-GFI-IZD-POD-E_1000981/P1080131" xmlDataType="decimal"/>
    </xmlCellPr>
  </singleXmlCell>
  <singleXmlCell id="1680" xr6:uid="{C2677303-1581-412A-B698-686575EBB2D2}" r="L52" connectionId="0">
    <xmlCellPr id="1" xr6:uid="{BB60C6DA-C335-4B58-A3C9-5488DB1B6859}" uniqueName="P1080132">
      <xmlPr mapId="1" xpath="/TFI-IZD-POD/IPK-GFI-IZD-POD-E_1000981/P1080132" xmlDataType="decimal"/>
    </xmlCellPr>
  </singleXmlCell>
  <singleXmlCell id="1681" xr6:uid="{84FA61BC-0B00-45C4-A577-1732416769B4}" r="M52" connectionId="0">
    <xmlCellPr id="1" xr6:uid="{94484BA7-34B0-498A-A7D2-4C23A0B7B95B}" uniqueName="P1080133">
      <xmlPr mapId="1" xpath="/TFI-IZD-POD/IPK-GFI-IZD-POD-E_1000981/P1080133" xmlDataType="decimal"/>
    </xmlCellPr>
  </singleXmlCell>
  <singleXmlCell id="1682" xr6:uid="{C5F20961-4DD4-430C-9F8E-8009EB34D270}" r="N52" connectionId="0">
    <xmlCellPr id="1" xr6:uid="{6A273D97-672F-46FB-B07F-A09BE1D5B950}" uniqueName="P1080134">
      <xmlPr mapId="1" xpath="/TFI-IZD-POD/IPK-GFI-IZD-POD-E_1000981/P1080134" xmlDataType="decimal"/>
    </xmlCellPr>
  </singleXmlCell>
  <singleXmlCell id="1683" xr6:uid="{5505EB64-24D4-43BF-82AE-1A27112915C2}" r="O52" connectionId="0">
    <xmlCellPr id="1" xr6:uid="{3C2789FF-462E-4806-9193-506230F214B1}" uniqueName="P1080135">
      <xmlPr mapId="1" xpath="/TFI-IZD-POD/IPK-GFI-IZD-POD-E_1000981/P1080135" xmlDataType="decimal"/>
    </xmlCellPr>
  </singleXmlCell>
  <singleXmlCell id="1684" xr6:uid="{38991E3C-BF06-421C-8303-DDF9B2313F70}" r="P52" connectionId="0">
    <xmlCellPr id="1" xr6:uid="{C0EC4ABA-DEAA-47A7-B63E-7AEEC3836BCC}" uniqueName="P1082406">
      <xmlPr mapId="1" xpath="/TFI-IZD-POD/IPK-GFI-IZD-POD-E_1000981/P1082406" xmlDataType="decimal"/>
    </xmlCellPr>
  </singleXmlCell>
  <singleXmlCell id="1685" xr6:uid="{460F3C88-8B43-4140-943B-28B753927177}" r="Q52" connectionId="0">
    <xmlCellPr id="1" xr6:uid="{29ABE97C-D593-4E62-BED5-6085ABCB1130}" uniqueName="P1082408">
      <xmlPr mapId="1" xpath="/TFI-IZD-POD/IPK-GFI-IZD-POD-E_1000981/P1082408" xmlDataType="decimal"/>
    </xmlCellPr>
  </singleXmlCell>
  <singleXmlCell id="1686" xr6:uid="{E3F3516B-8122-4CBD-8FE9-7B139DA2DECA}" r="R52" connectionId="0">
    <xmlCellPr id="1" xr6:uid="{2AEA737E-F556-415E-B416-C9CB2028BC4E}" uniqueName="P1082410">
      <xmlPr mapId="1" xpath="/TFI-IZD-POD/IPK-GFI-IZD-POD-E_1000981/P1082410" xmlDataType="decimal"/>
    </xmlCellPr>
  </singleXmlCell>
  <singleXmlCell id="1687" xr6:uid="{F783E64A-92B2-4CF1-8766-4BDF74A4F8F1}" r="S52" connectionId="0">
    <xmlCellPr id="1" xr6:uid="{BB5A11C7-3105-4FD0-994E-9099626238EF}" uniqueName="P1124860">
      <xmlPr mapId="1" xpath="/TFI-IZD-POD/IPK-GFI-IZD-POD-E_1000981/P1124860" xmlDataType="decimal"/>
    </xmlCellPr>
  </singleXmlCell>
  <singleXmlCell id="1688" xr6:uid="{B4EBB3A6-E0EC-4E92-A9B6-465C9D8EFF11}" r="T52" connectionId="0">
    <xmlCellPr id="1" xr6:uid="{C72B9A06-2880-4B50-A916-22A8D39CFB76}" uniqueName="P1124861">
      <xmlPr mapId="1" xpath="/TFI-IZD-POD/IPK-GFI-IZD-POD-E_1000981/P1124861" xmlDataType="decimal"/>
    </xmlCellPr>
  </singleXmlCell>
  <singleXmlCell id="1689" xr6:uid="{CE65A79A-3758-4B26-9A1F-7AECE3E42E68}" r="U52" connectionId="0">
    <xmlCellPr id="1" xr6:uid="{133A3E2E-6B69-4AB4-AF70-05719737E478}" uniqueName="P1420889">
      <xmlPr mapId="1" xpath="/TFI-IZD-POD/IPK-GFI-IZD-POD-E_1000981/P1420889" xmlDataType="decimal"/>
    </xmlCellPr>
  </singleXmlCell>
  <singleXmlCell id="1690" xr6:uid="{E76A0CE8-D704-4103-B920-E0ED85D82CE2}" r="V52" connectionId="0">
    <xmlCellPr id="1" xr6:uid="{B2CCA60C-032D-4504-912A-BCD5B52CFE1D}" uniqueName="P1082412">
      <xmlPr mapId="1" xpath="/TFI-IZD-POD/IPK-GFI-IZD-POD-E_1000981/P1082412" xmlDataType="decimal"/>
    </xmlCellPr>
  </singleXmlCell>
  <singleXmlCell id="1691" xr6:uid="{DE812F4F-A822-48D8-B0C5-2B522C4BC578}" r="W52" connectionId="0">
    <xmlCellPr id="1" xr6:uid="{9A366546-0484-4E17-831F-22109E4F450B}" uniqueName="P1082415">
      <xmlPr mapId="1" xpath="/TFI-IZD-POD/IPK-GFI-IZD-POD-E_1000981/P1082415" xmlDataType="decimal"/>
    </xmlCellPr>
  </singleXmlCell>
  <singleXmlCell id="1692" xr6:uid="{8C5C9D63-7F2D-40CF-8BA7-F0924AA8ACDE}" r="X52" connectionId="0">
    <xmlCellPr id="1" xr6:uid="{0B0BDD95-4902-4E67-96E6-9175C79E0560}" uniqueName="P1082416">
      <xmlPr mapId="1" xpath="/TFI-IZD-POD/IPK-GFI-IZD-POD-E_1000981/P1082416" xmlDataType="decimal"/>
    </xmlCellPr>
  </singleXmlCell>
  <singleXmlCell id="1693" xr6:uid="{2379AAB6-1863-4CA1-BD76-0CEC0C20DA31}" r="Y52" connectionId="0">
    <xmlCellPr id="1" xr6:uid="{A5C516A8-423A-452C-90F6-39A918E39E28}" uniqueName="P1082317">
      <xmlPr mapId="1" xpath="/TFI-IZD-POD/IPK-GFI-IZD-POD-E_1000981/P1082317" xmlDataType="decimal"/>
    </xmlCellPr>
  </singleXmlCell>
  <singleXmlCell id="1694" xr6:uid="{C1E6A2B7-94A8-4CA0-BEE9-BF215C3627D4}" r="Z52" connectionId="0">
    <xmlCellPr id="1" xr6:uid="{1A62731E-0BCA-42E4-A192-D3385F912869}" uniqueName="P1082417">
      <xmlPr mapId="1" xpath="/TFI-IZD-POD/IPK-GFI-IZD-POD-E_1000981/P1082417" xmlDataType="decimal"/>
    </xmlCellPr>
  </singleXmlCell>
  <singleXmlCell id="1695" xr6:uid="{3DCBF975-1F30-4E2B-ADCE-69D250F7B055}" r="H53" connectionId="0">
    <xmlCellPr id="1" xr6:uid="{67FCEACA-0681-4993-99E5-C8F16CDBC121}" uniqueName="P1080144">
      <xmlPr mapId="1" xpath="/TFI-IZD-POD/IPK-GFI-IZD-POD-E_1000981/P1080144" xmlDataType="decimal"/>
    </xmlCellPr>
  </singleXmlCell>
  <singleXmlCell id="1696" xr6:uid="{815174F8-1894-4526-8171-333ABB0BDDBF}" r="I53" connectionId="0">
    <xmlCellPr id="1" xr6:uid="{456980A4-F123-49C8-8A9D-FD27A868FEB2}" uniqueName="P1080145">
      <xmlPr mapId="1" xpath="/TFI-IZD-POD/IPK-GFI-IZD-POD-E_1000981/P1080145" xmlDataType="decimal"/>
    </xmlCellPr>
  </singleXmlCell>
  <singleXmlCell id="1697" xr6:uid="{0DAECAF9-95D5-4EE9-B001-D0E2B89EDEEC}" r="J53" connectionId="0">
    <xmlCellPr id="1" xr6:uid="{1CDEA6C1-93D2-4FF6-8870-F0C4FF9F1D23}" uniqueName="P1080146">
      <xmlPr mapId="1" xpath="/TFI-IZD-POD/IPK-GFI-IZD-POD-E_1000981/P1080146" xmlDataType="decimal"/>
    </xmlCellPr>
  </singleXmlCell>
  <singleXmlCell id="1698" xr6:uid="{1CB90969-AA24-49EE-954C-C46D59743BAB}" r="K53" connectionId="0">
    <xmlCellPr id="1" xr6:uid="{AC271ABD-B71E-4F7C-8A33-B528BEB04ABD}" uniqueName="P1080147">
      <xmlPr mapId="1" xpath="/TFI-IZD-POD/IPK-GFI-IZD-POD-E_1000981/P1080147" xmlDataType="decimal"/>
    </xmlCellPr>
  </singleXmlCell>
  <singleXmlCell id="1699" xr6:uid="{948F45AF-B726-40B7-822F-863E00E6F944}" r="L53" connectionId="0">
    <xmlCellPr id="1" xr6:uid="{E3E56E57-AB04-41E6-8EEC-C44C7289163F}" uniqueName="P1080148">
      <xmlPr mapId="1" xpath="/TFI-IZD-POD/IPK-GFI-IZD-POD-E_1000981/P1080148" xmlDataType="decimal"/>
    </xmlCellPr>
  </singleXmlCell>
  <singleXmlCell id="1700" xr6:uid="{26A59A97-B7FB-45D3-8B0D-C3D97C4E54F3}" r="M53" connectionId="0">
    <xmlCellPr id="1" xr6:uid="{452DA059-6317-4FAE-847E-2CD30A992515}" uniqueName="P1080149">
      <xmlPr mapId="1" xpath="/TFI-IZD-POD/IPK-GFI-IZD-POD-E_1000981/P1080149" xmlDataType="decimal"/>
    </xmlCellPr>
  </singleXmlCell>
  <singleXmlCell id="1701" xr6:uid="{7CD0891C-62BF-4E84-BA6F-C7D1D8EBACFF}" r="N53" connectionId="0">
    <xmlCellPr id="1" xr6:uid="{533F7DAB-CF03-436E-93D1-353EC833CDD0}" uniqueName="P1080150">
      <xmlPr mapId="1" xpath="/TFI-IZD-POD/IPK-GFI-IZD-POD-E_1000981/P1080150" xmlDataType="decimal"/>
    </xmlCellPr>
  </singleXmlCell>
  <singleXmlCell id="1702" xr6:uid="{454BDA98-66C3-4CDF-BCA2-A6039C8B01BE}" r="O53" connectionId="0">
    <xmlCellPr id="1" xr6:uid="{46E6CA78-E212-4F51-BE38-4F916D08A594}" uniqueName="P1080397">
      <xmlPr mapId="1" xpath="/TFI-IZD-POD/IPK-GFI-IZD-POD-E_1000981/P1080397" xmlDataType="decimal"/>
    </xmlCellPr>
  </singleXmlCell>
  <singleXmlCell id="1703" xr6:uid="{7CD8CD07-A480-46F0-8398-8F047344AF7D}" r="P53" connectionId="0">
    <xmlCellPr id="1" xr6:uid="{DF87C42B-52BB-4939-A60D-54120DCB6A02}" uniqueName="P1082429">
      <xmlPr mapId="1" xpath="/TFI-IZD-POD/IPK-GFI-IZD-POD-E_1000981/P1082429" xmlDataType="decimal"/>
    </xmlCellPr>
  </singleXmlCell>
  <singleXmlCell id="1704" xr6:uid="{06D92793-4036-4B3E-B239-40FCA2409BAE}" r="Q53" connectionId="0">
    <xmlCellPr id="1" xr6:uid="{07D5AEE6-FBFE-4356-9D7D-DE31CE39DAFB}" uniqueName="P1082447">
      <xmlPr mapId="1" xpath="/TFI-IZD-POD/IPK-GFI-IZD-POD-E_1000981/P1082447" xmlDataType="decimal"/>
    </xmlCellPr>
  </singleXmlCell>
  <singleXmlCell id="1705" xr6:uid="{373444B2-626A-47F3-973B-0D06CA5CE0B0}" r="R53" connectionId="0">
    <xmlCellPr id="1" xr6:uid="{452D382F-B4D8-4B6B-8BCC-B383C8C1BBB1}" uniqueName="P1082450">
      <xmlPr mapId="1" xpath="/TFI-IZD-POD/IPK-GFI-IZD-POD-E_1000981/P1082450" xmlDataType="decimal"/>
    </xmlCellPr>
  </singleXmlCell>
  <singleXmlCell id="1706" xr6:uid="{C7DDA0B1-DE4E-413B-B61E-DEDD8EC8391F}" r="S53" connectionId="0">
    <xmlCellPr id="1" xr6:uid="{258F015C-1BA3-48B6-B729-25064D8A5A9D}" uniqueName="P1124862">
      <xmlPr mapId="1" xpath="/TFI-IZD-POD/IPK-GFI-IZD-POD-E_1000981/P1124862" xmlDataType="decimal"/>
    </xmlCellPr>
  </singleXmlCell>
  <singleXmlCell id="1707" xr6:uid="{1DD0E120-8E01-451C-82AF-58559BF48241}" r="T53" connectionId="0">
    <xmlCellPr id="1" xr6:uid="{EFD68299-1636-4187-B751-8C41835FFB15}" uniqueName="P1124863">
      <xmlPr mapId="1" xpath="/TFI-IZD-POD/IPK-GFI-IZD-POD-E_1000981/P1124863" xmlDataType="decimal"/>
    </xmlCellPr>
  </singleXmlCell>
  <singleXmlCell id="1708" xr6:uid="{B9DEF0FA-C052-45B5-8F13-72C0CAE3BE11}" r="U53" connectionId="0">
    <xmlCellPr id="1" xr6:uid="{3138A700-7C2B-4706-BE2E-3AB4A9B37B26}" uniqueName="P1420890">
      <xmlPr mapId="1" xpath="/TFI-IZD-POD/IPK-GFI-IZD-POD-E_1000981/P1420890" xmlDataType="decimal"/>
    </xmlCellPr>
  </singleXmlCell>
  <singleXmlCell id="1709" xr6:uid="{413B9DB8-90B7-4F10-A449-6F7EECB68731}" r="V53" connectionId="0">
    <xmlCellPr id="1" xr6:uid="{8E75ADDA-8465-4410-B3C9-F190DFD3A4F6}" uniqueName="P1082453">
      <xmlPr mapId="1" xpath="/TFI-IZD-POD/IPK-GFI-IZD-POD-E_1000981/P1082453" xmlDataType="decimal"/>
    </xmlCellPr>
  </singleXmlCell>
  <singleXmlCell id="1710" xr6:uid="{C270E285-9808-4278-8381-56460BFFC960}" r="W53" connectionId="0">
    <xmlCellPr id="1" xr6:uid="{9D51424A-84F5-47E5-91AD-CBEEEE685109}" uniqueName="P1082455">
      <xmlPr mapId="1" xpath="/TFI-IZD-POD/IPK-GFI-IZD-POD-E_1000981/P1082455" xmlDataType="decimal"/>
    </xmlCellPr>
  </singleXmlCell>
  <singleXmlCell id="1711" xr6:uid="{67B135A6-4859-45F2-9910-325837000D66}" r="X53" connectionId="0">
    <xmlCellPr id="1" xr6:uid="{EDC5B363-E909-4322-997B-577E558A808C}" uniqueName="P1082458">
      <xmlPr mapId="1" xpath="/TFI-IZD-POD/IPK-GFI-IZD-POD-E_1000981/P1082458" xmlDataType="decimal"/>
    </xmlCellPr>
  </singleXmlCell>
  <singleXmlCell id="1712" xr6:uid="{9B4139BF-16FB-4080-8233-11F0094C0E7F}" r="Y53" connectionId="0">
    <xmlCellPr id="1" xr6:uid="{F806485D-D741-4549-BB2D-1D1D40D25CC4}" uniqueName="P1082460">
      <xmlPr mapId="1" xpath="/TFI-IZD-POD/IPK-GFI-IZD-POD-E_1000981/P1082460" xmlDataType="decimal"/>
    </xmlCellPr>
  </singleXmlCell>
  <singleXmlCell id="1713" xr6:uid="{FC730806-FA95-4421-AF28-5F7FC24903F3}" r="Z53" connectionId="0">
    <xmlCellPr id="1" xr6:uid="{6E369CE4-A325-4461-A5BA-60FDA4B94EA2}" uniqueName="P1082461">
      <xmlPr mapId="1" xpath="/TFI-IZD-POD/IPK-GFI-IZD-POD-E_1000981/P1082461" xmlDataType="decimal"/>
    </xmlCellPr>
  </singleXmlCell>
  <singleXmlCell id="1714" xr6:uid="{329F37B7-D97B-4F26-92AA-40D203CD6A23}" r="H54" connectionId="0">
    <xmlCellPr id="1" xr6:uid="{3DDB0B32-7E07-44C5-AFB5-DA29E9804A78}" uniqueName="P1124920">
      <xmlPr mapId="1" xpath="/TFI-IZD-POD/IPK-GFI-IZD-POD-E_1000981/P1124920" xmlDataType="decimal"/>
    </xmlCellPr>
  </singleXmlCell>
  <singleXmlCell id="1715" xr6:uid="{6DE40ACA-3FA3-4E98-8CB8-3FCCCEBA41BF}" r="I54" connectionId="0">
    <xmlCellPr id="1" xr6:uid="{27496C54-F119-4703-85FD-9AC3F1048F0E}" uniqueName="P1124921">
      <xmlPr mapId="1" xpath="/TFI-IZD-POD/IPK-GFI-IZD-POD-E_1000981/P1124921" xmlDataType="decimal"/>
    </xmlCellPr>
  </singleXmlCell>
  <singleXmlCell id="1716" xr6:uid="{9CA638DF-3A49-473E-A92A-663645302C54}" r="J54" connectionId="0">
    <xmlCellPr id="1" xr6:uid="{4ABE6E20-B4F6-4528-8AD5-DAB9488C43A8}" uniqueName="P1124922">
      <xmlPr mapId="1" xpath="/TFI-IZD-POD/IPK-GFI-IZD-POD-E_1000981/P1124922" xmlDataType="decimal"/>
    </xmlCellPr>
  </singleXmlCell>
  <singleXmlCell id="1717" xr6:uid="{ED142951-9B80-4739-9A1B-CC4BF22F2F1B}" r="K54" connectionId="0">
    <xmlCellPr id="1" xr6:uid="{32E34BF5-0626-46C7-A752-8FF71E07F29F}" uniqueName="P1124923">
      <xmlPr mapId="1" xpath="/TFI-IZD-POD/IPK-GFI-IZD-POD-E_1000981/P1124923" xmlDataType="decimal"/>
    </xmlCellPr>
  </singleXmlCell>
  <singleXmlCell id="1718" xr6:uid="{14377D16-B1EF-448C-967C-58E24C3039EF}" r="L54" connectionId="0">
    <xmlCellPr id="1" xr6:uid="{5C9743AE-C629-45EE-9B55-95D60C512A90}" uniqueName="P1124924">
      <xmlPr mapId="1" xpath="/TFI-IZD-POD/IPK-GFI-IZD-POD-E_1000981/P1124924" xmlDataType="decimal"/>
    </xmlCellPr>
  </singleXmlCell>
  <singleXmlCell id="1719" xr6:uid="{F4473416-405D-47F8-9958-63975F3DE967}" r="M54" connectionId="0">
    <xmlCellPr id="1" xr6:uid="{DF3107BF-B915-4681-AD5D-A1ADA1CE5DB3}" uniqueName="P1124925">
      <xmlPr mapId="1" xpath="/TFI-IZD-POD/IPK-GFI-IZD-POD-E_1000981/P1124925" xmlDataType="decimal"/>
    </xmlCellPr>
  </singleXmlCell>
  <singleXmlCell id="1720" xr6:uid="{BCDAE796-993E-4A4D-BC68-92F87CA5D9BF}" r="N54" connectionId="0">
    <xmlCellPr id="1" xr6:uid="{6976F037-6425-408A-BC5C-D8BAE08B938F}" uniqueName="P1124931">
      <xmlPr mapId="1" xpath="/TFI-IZD-POD/IPK-GFI-IZD-POD-E_1000981/P1124931" xmlDataType="decimal"/>
    </xmlCellPr>
  </singleXmlCell>
  <singleXmlCell id="1721" xr6:uid="{638511B8-9317-46C7-93F9-58074A79DA3B}" r="O54" connectionId="0">
    <xmlCellPr id="1" xr6:uid="{54A05F08-9AB8-4250-BE62-16490F73195C}" uniqueName="P1124932">
      <xmlPr mapId="1" xpath="/TFI-IZD-POD/IPK-GFI-IZD-POD-E_1000981/P1124932" xmlDataType="decimal"/>
    </xmlCellPr>
  </singleXmlCell>
  <singleXmlCell id="1722" xr6:uid="{F90D1DDA-75F6-4ED7-887D-3864C91CDEC5}" r="P54" connectionId="0">
    <xmlCellPr id="1" xr6:uid="{94CF696A-013D-4EF5-A97D-D61F43E6C42F}" uniqueName="P1124933">
      <xmlPr mapId="1" xpath="/TFI-IZD-POD/IPK-GFI-IZD-POD-E_1000981/P1124933" xmlDataType="decimal"/>
    </xmlCellPr>
  </singleXmlCell>
  <singleXmlCell id="1723" xr6:uid="{9F7DE3A5-C5E4-4892-A93E-4873AE7FC22D}" r="Q54" connectionId="0">
    <xmlCellPr id="1" xr6:uid="{B91BB626-A08D-46E3-AF1D-AFFF6CA4E24F}" uniqueName="P1124934">
      <xmlPr mapId="1" xpath="/TFI-IZD-POD/IPK-GFI-IZD-POD-E_1000981/P1124934" xmlDataType="decimal"/>
    </xmlCellPr>
  </singleXmlCell>
  <singleXmlCell id="1724" xr6:uid="{B4309CD9-90E8-4EC9-96BB-90C7AC77D79C}" r="R54" connectionId="0">
    <xmlCellPr id="1" xr6:uid="{58CAA82E-E0A5-4658-9307-6191F3B0EC40}" uniqueName="P1124935">
      <xmlPr mapId="1" xpath="/TFI-IZD-POD/IPK-GFI-IZD-POD-E_1000981/P1124935" xmlDataType="decimal"/>
    </xmlCellPr>
  </singleXmlCell>
  <singleXmlCell id="1725" xr6:uid="{B1F7C27B-EC61-4625-9723-4375544AD279}" r="S54" connectionId="0">
    <xmlCellPr id="1" xr6:uid="{C23DCCCF-81E0-44F7-92A9-60DC4C41D1DD}" uniqueName="P1124864">
      <xmlPr mapId="1" xpath="/TFI-IZD-POD/IPK-GFI-IZD-POD-E_1000981/P1124864" xmlDataType="decimal"/>
    </xmlCellPr>
  </singleXmlCell>
  <singleXmlCell id="1726" xr6:uid="{F4E6129A-1F9E-4946-9506-0B98E51B7820}" r="T54" connectionId="0">
    <xmlCellPr id="1" xr6:uid="{4D5BEB55-6FFF-4442-86B6-FF5018DFECA5}" uniqueName="P1124865">
      <xmlPr mapId="1" xpath="/TFI-IZD-POD/IPK-GFI-IZD-POD-E_1000981/P1124865" xmlDataType="decimal"/>
    </xmlCellPr>
  </singleXmlCell>
  <singleXmlCell id="1727" xr6:uid="{859AEFC4-F408-4E03-9FC7-5448917C998F}" r="U54" connectionId="0">
    <xmlCellPr id="1" xr6:uid="{618D14B6-8729-420C-BCCB-D895C6E270E8}" uniqueName="P1420892">
      <xmlPr mapId="1" xpath="/TFI-IZD-POD/IPK-GFI-IZD-POD-E_1000981/P1420892" xmlDataType="decimal"/>
    </xmlCellPr>
  </singleXmlCell>
  <singleXmlCell id="1728" xr6:uid="{9E1BD436-DF64-4DF0-9C30-B10219DDACB0}" r="V54" connectionId="0">
    <xmlCellPr id="1" xr6:uid="{53A542F6-A06F-45E3-A38E-170F6C5850BB}" uniqueName="P1124941">
      <xmlPr mapId="1" xpath="/TFI-IZD-POD/IPK-GFI-IZD-POD-E_1000981/P1124941" xmlDataType="decimal"/>
    </xmlCellPr>
  </singleXmlCell>
  <singleXmlCell id="1729" xr6:uid="{DD16F554-02C3-4928-8850-93AD68EF3812}" r="W54" connectionId="0">
    <xmlCellPr id="1" xr6:uid="{64F95EF6-CE26-4435-A665-C792C17B8379}" uniqueName="P1124942">
      <xmlPr mapId="1" xpath="/TFI-IZD-POD/IPK-GFI-IZD-POD-E_1000981/P1124942" xmlDataType="decimal"/>
    </xmlCellPr>
  </singleXmlCell>
  <singleXmlCell id="1730" xr6:uid="{9BAA308F-3FB1-4C94-B4E3-F35B86A0E04D}" r="X54" connectionId="0">
    <xmlCellPr id="1" xr6:uid="{9243CC4C-FA8D-482A-AB71-60F6D82A3416}" uniqueName="P1124943">
      <xmlPr mapId="1" xpath="/TFI-IZD-POD/IPK-GFI-IZD-POD-E_1000981/P1124943" xmlDataType="decimal"/>
    </xmlCellPr>
  </singleXmlCell>
  <singleXmlCell id="1731" xr6:uid="{8674CC76-D653-491F-9725-CA1BB8C4EA7C}" r="Y54" connectionId="0">
    <xmlCellPr id="1" xr6:uid="{3DA9FEC1-A5DD-4B85-B57C-A028C3E680E9}" uniqueName="P1124944">
      <xmlPr mapId="1" xpath="/TFI-IZD-POD/IPK-GFI-IZD-POD-E_1000981/P1124944" xmlDataType="decimal"/>
    </xmlCellPr>
  </singleXmlCell>
  <singleXmlCell id="1732" xr6:uid="{B67FF4ED-A802-408B-8F88-AA125BDCA74F}" r="Z54" connectionId="0">
    <xmlCellPr id="1" xr6:uid="{3D7ECCAB-F8DF-4A96-83A1-4A540CD04D4F}" uniqueName="P1124945">
      <xmlPr mapId="1" xpath="/TFI-IZD-POD/IPK-GFI-IZD-POD-E_1000981/P1124945" xmlDataType="decimal"/>
    </xmlCellPr>
  </singleXmlCell>
  <singleXmlCell id="1733" xr6:uid="{5C4477F0-A3EF-4037-ACE0-79AABDAE2956}" r="H55" connectionId="0">
    <xmlCellPr id="1" xr6:uid="{73203F88-58BC-4031-91F1-480B1E48C2DF}" uniqueName="P1080398">
      <xmlPr mapId="1" xpath="/TFI-IZD-POD/IPK-GFI-IZD-POD-E_1000981/P1080398" xmlDataType="decimal"/>
    </xmlCellPr>
  </singleXmlCell>
  <singleXmlCell id="1734" xr6:uid="{F9F7F26A-5DB3-4868-9765-1EDEE7EDA3DC}" r="I55" connectionId="0">
    <xmlCellPr id="1" xr6:uid="{26BCCDDB-79E0-4FE4-825E-5BE91D2067AF}" uniqueName="P1080399">
      <xmlPr mapId="1" xpath="/TFI-IZD-POD/IPK-GFI-IZD-POD-E_1000981/P1080399" xmlDataType="decimal"/>
    </xmlCellPr>
  </singleXmlCell>
  <singleXmlCell id="1735" xr6:uid="{FA7869A0-21D4-4D6A-ADEF-4842128D469D}" r="J55" connectionId="0">
    <xmlCellPr id="1" xr6:uid="{2DE5A188-1D94-43B0-81EE-1401199747B7}" uniqueName="P1080586">
      <xmlPr mapId="1" xpath="/TFI-IZD-POD/IPK-GFI-IZD-POD-E_1000981/P1080586" xmlDataType="decimal"/>
    </xmlCellPr>
  </singleXmlCell>
  <singleXmlCell id="1736" xr6:uid="{277CF893-6FA2-4C05-AA5C-0480C43C3579}" r="K55" connectionId="0">
    <xmlCellPr id="1" xr6:uid="{C900D407-8126-4A8C-8D79-E9D0099B8972}" uniqueName="P1080587">
      <xmlPr mapId="1" xpath="/TFI-IZD-POD/IPK-GFI-IZD-POD-E_1000981/P1080587" xmlDataType="decimal"/>
    </xmlCellPr>
  </singleXmlCell>
  <singleXmlCell id="1737" xr6:uid="{FBC892E9-45A0-4873-B1FB-44FA453B6BB1}" r="L55" connectionId="0">
    <xmlCellPr id="1" xr6:uid="{A86A0B25-1652-4DA2-95EA-AEF10068980E}" uniqueName="P1080588">
      <xmlPr mapId="1" xpath="/TFI-IZD-POD/IPK-GFI-IZD-POD-E_1000981/P1080588" xmlDataType="decimal"/>
    </xmlCellPr>
  </singleXmlCell>
  <singleXmlCell id="1738" xr6:uid="{9C0A1309-948C-45B6-BBB5-10C93883470D}" r="M55" connectionId="0">
    <xmlCellPr id="1" xr6:uid="{66B6A52E-8715-4A6D-A6C6-12B110566D33}" uniqueName="P1080589">
      <xmlPr mapId="1" xpath="/TFI-IZD-POD/IPK-GFI-IZD-POD-E_1000981/P1080589" xmlDataType="decimal"/>
    </xmlCellPr>
  </singleXmlCell>
  <singleXmlCell id="1739" xr6:uid="{242144FE-2104-47BD-B9DC-9C5A2DCD9D1D}" r="N55" connectionId="0">
    <xmlCellPr id="1" xr6:uid="{2EFB9B4D-7FC5-4873-85F5-AE9495EF4A15}" uniqueName="P1080590">
      <xmlPr mapId="1" xpath="/TFI-IZD-POD/IPK-GFI-IZD-POD-E_1000981/P1080590" xmlDataType="decimal"/>
    </xmlCellPr>
  </singleXmlCell>
  <singleXmlCell id="1740" xr6:uid="{42AFE225-D2D9-4377-8069-3A6489A30B71}" r="O55" connectionId="0">
    <xmlCellPr id="1" xr6:uid="{68106A1D-070E-4D5B-82A8-F0C84840A5FD}" uniqueName="P1080591">
      <xmlPr mapId="1" xpath="/TFI-IZD-POD/IPK-GFI-IZD-POD-E_1000981/P1080591" xmlDataType="decimal"/>
    </xmlCellPr>
  </singleXmlCell>
  <singleXmlCell id="1741" xr6:uid="{1A4C8996-B51C-4819-A9A1-D10442360659}" r="P55" connectionId="0">
    <xmlCellPr id="1" xr6:uid="{F7BE7D47-59AF-4AD3-8868-5D2F33684177}" uniqueName="P1082462">
      <xmlPr mapId="1" xpath="/TFI-IZD-POD/IPK-GFI-IZD-POD-E_1000981/P1082462" xmlDataType="decimal"/>
    </xmlCellPr>
  </singleXmlCell>
  <singleXmlCell id="1742" xr6:uid="{92EFD184-4042-4E77-8F8D-6FEE5BAE74D7}" r="Q55" connectionId="0">
    <xmlCellPr id="1" xr6:uid="{32FC26A2-1127-4E1F-BCD1-15ACCC88652B}" uniqueName="P1082430">
      <xmlPr mapId="1" xpath="/TFI-IZD-POD/IPK-GFI-IZD-POD-E_1000981/P1082430" xmlDataType="decimal"/>
    </xmlCellPr>
  </singleXmlCell>
  <singleXmlCell id="1743" xr6:uid="{C8382A39-A4F7-4DA7-BBE5-0EBEDAE41306}" r="R55" connectionId="0">
    <xmlCellPr id="1" xr6:uid="{130997E1-1CDA-4E5B-926A-F66885CFE17F}" uniqueName="P1082463">
      <xmlPr mapId="1" xpath="/TFI-IZD-POD/IPK-GFI-IZD-POD-E_1000981/P1082463" xmlDataType="decimal"/>
    </xmlCellPr>
  </singleXmlCell>
  <singleXmlCell id="1744" xr6:uid="{673C0BBA-3450-45D4-A7C0-64D3FF9EFCC9}" r="S55" connectionId="0">
    <xmlCellPr id="1" xr6:uid="{3F181BC3-1D91-4129-8ADF-015AB1B30133}" uniqueName="P1124866">
      <xmlPr mapId="1" xpath="/TFI-IZD-POD/IPK-GFI-IZD-POD-E_1000981/P1124866" xmlDataType="decimal"/>
    </xmlCellPr>
  </singleXmlCell>
  <singleXmlCell id="1745" xr6:uid="{0325D03F-BA74-46AC-8D2F-DEB1AFE539B1}" r="T55" connectionId="0">
    <xmlCellPr id="1" xr6:uid="{48286D6B-8114-44CE-909B-10D7FE53536F}" uniqueName="P1124867">
      <xmlPr mapId="1" xpath="/TFI-IZD-POD/IPK-GFI-IZD-POD-E_1000981/P1124867" xmlDataType="decimal"/>
    </xmlCellPr>
  </singleXmlCell>
  <singleXmlCell id="1746" xr6:uid="{BA2D4B04-6DA8-4AC3-8F16-0F44B92DA381}" r="U55" connectionId="0">
    <xmlCellPr id="1" xr6:uid="{890CE37D-5901-4271-8C0B-E734F4904355}" uniqueName="P1420891">
      <xmlPr mapId="1" xpath="/TFI-IZD-POD/IPK-GFI-IZD-POD-E_1000981/P1420891" xmlDataType="decimal"/>
    </xmlCellPr>
  </singleXmlCell>
  <singleXmlCell id="1747" xr6:uid="{AC39A664-3A85-4080-9680-CA7F5ED453EF}" r="V55" connectionId="0">
    <xmlCellPr id="1" xr6:uid="{EE3BCBEE-80C8-4593-8E88-3068FB01D05F}" uniqueName="P1082464">
      <xmlPr mapId="1" xpath="/TFI-IZD-POD/IPK-GFI-IZD-POD-E_1000981/P1082464" xmlDataType="decimal"/>
    </xmlCellPr>
  </singleXmlCell>
  <singleXmlCell id="1748" xr6:uid="{F41CFDBC-0279-49DC-B6B4-2B6793A0E87B}" r="W55" connectionId="0">
    <xmlCellPr id="1" xr6:uid="{4DE9C061-0CC1-47D2-8597-53C8997DFC96}" uniqueName="P1082465">
      <xmlPr mapId="1" xpath="/TFI-IZD-POD/IPK-GFI-IZD-POD-E_1000981/P1082465" xmlDataType="decimal"/>
    </xmlCellPr>
  </singleXmlCell>
  <singleXmlCell id="1749" xr6:uid="{7F462C2D-EAA2-44AD-B8DF-52C10DABB169}" r="X55" connectionId="0">
    <xmlCellPr id="1" xr6:uid="{E8811ECA-0C39-4E7C-8E1B-0FB5A80B18D7}" uniqueName="P1082466">
      <xmlPr mapId="1" xpath="/TFI-IZD-POD/IPK-GFI-IZD-POD-E_1000981/P1082466" xmlDataType="decimal"/>
    </xmlCellPr>
  </singleXmlCell>
  <singleXmlCell id="1750" xr6:uid="{0FD2E569-53CD-494F-A6EA-E2684FC0BB98}" r="Y55" connectionId="0">
    <xmlCellPr id="1" xr6:uid="{BF885CEC-4C11-4753-817F-557489D61F74}" uniqueName="P1082467">
      <xmlPr mapId="1" xpath="/TFI-IZD-POD/IPK-GFI-IZD-POD-E_1000981/P1082467" xmlDataType="decimal"/>
    </xmlCellPr>
  </singleXmlCell>
  <singleXmlCell id="1751" xr6:uid="{F381929F-24A8-44AE-BB11-14BACFDE8538}" r="Z55" connectionId="0">
    <xmlCellPr id="1" xr6:uid="{1A5DE6AC-0541-4BCE-9B85-4F1AE9117578}" uniqueName="P1082468">
      <xmlPr mapId="1" xpath="/TFI-IZD-POD/IPK-GFI-IZD-POD-E_1000981/P1082468" xmlDataType="decimal"/>
    </xmlCellPr>
  </singleXmlCell>
  <singleXmlCell id="1752" xr6:uid="{232DAACA-E379-464D-A18A-8C15EC341BC9}" r="H56" connectionId="0">
    <xmlCellPr id="1" xr6:uid="{F758081B-E23E-4025-BADA-B6AD4080CC4E}" uniqueName="P1080692">
      <xmlPr mapId="1" xpath="/TFI-IZD-POD/IPK-GFI-IZD-POD-E_1000981/P1080692" xmlDataType="decimal"/>
    </xmlCellPr>
  </singleXmlCell>
  <singleXmlCell id="1753" xr6:uid="{382062DC-5CB6-4291-8A08-40BE826EBDDA}" r="I56" connectionId="0">
    <xmlCellPr id="1" xr6:uid="{223E8A99-C30B-4EE4-899F-9C20F87667FB}" uniqueName="P1080693">
      <xmlPr mapId="1" xpath="/TFI-IZD-POD/IPK-GFI-IZD-POD-E_1000981/P1080693" xmlDataType="decimal"/>
    </xmlCellPr>
  </singleXmlCell>
  <singleXmlCell id="1754" xr6:uid="{2F56F7C1-CA02-4CE8-AFDB-34CB6AA0D0AF}" r="J56" connectionId="0">
    <xmlCellPr id="1" xr6:uid="{AED4706E-73B2-468F-AE98-EE5722163ADE}" uniqueName="P1080694">
      <xmlPr mapId="1" xpath="/TFI-IZD-POD/IPK-GFI-IZD-POD-E_1000981/P1080694" xmlDataType="decimal"/>
    </xmlCellPr>
  </singleXmlCell>
  <singleXmlCell id="1755" xr6:uid="{613CB2B1-6EA6-4754-AE9A-D8DC9D37E507}" r="K56" connectionId="0">
    <xmlCellPr id="1" xr6:uid="{CF4A519B-9B88-4420-8B16-EE0782B880EB}" uniqueName="P1080779">
      <xmlPr mapId="1" xpath="/TFI-IZD-POD/IPK-GFI-IZD-POD-E_1000981/P1080779" xmlDataType="decimal"/>
    </xmlCellPr>
  </singleXmlCell>
  <singleXmlCell id="1756" xr6:uid="{CE701EED-302F-41F6-A1B6-B7AC9B61D61C}" r="L56" connectionId="0">
    <xmlCellPr id="1" xr6:uid="{918BD972-CD26-481D-B069-AD9D4D3D2F94}" uniqueName="P1080780">
      <xmlPr mapId="1" xpath="/TFI-IZD-POD/IPK-GFI-IZD-POD-E_1000981/P1080780" xmlDataType="decimal"/>
    </xmlCellPr>
  </singleXmlCell>
  <singleXmlCell id="1757" xr6:uid="{44BF7CCA-5F34-458F-9A68-8185584CAA1A}" r="M56" connectionId="0">
    <xmlCellPr id="1" xr6:uid="{91F9F8D4-BE44-4973-BD8B-174E0EF29B7D}" uniqueName="P1080781">
      <xmlPr mapId="1" xpath="/TFI-IZD-POD/IPK-GFI-IZD-POD-E_1000981/P1080781" xmlDataType="decimal"/>
    </xmlCellPr>
  </singleXmlCell>
  <singleXmlCell id="1758" xr6:uid="{3DF27805-39F9-469A-8DE7-A99A4D2363AA}" r="N56" connectionId="0">
    <xmlCellPr id="1" xr6:uid="{DF8410C6-1C70-43C1-97EC-01B49950A62E}" uniqueName="P1080782">
      <xmlPr mapId="1" xpath="/TFI-IZD-POD/IPK-GFI-IZD-POD-E_1000981/P1080782" xmlDataType="decimal"/>
    </xmlCellPr>
  </singleXmlCell>
  <singleXmlCell id="1759" xr6:uid="{F8EB3052-56DC-4B55-87FF-DF5A3B9F2513}" r="O56" connectionId="0">
    <xmlCellPr id="1" xr6:uid="{F37A920E-D107-4A3E-A931-534560C696A1}" uniqueName="P1080783">
      <xmlPr mapId="1" xpath="/TFI-IZD-POD/IPK-GFI-IZD-POD-E_1000981/P1080783" xmlDataType="decimal"/>
    </xmlCellPr>
  </singleXmlCell>
  <singleXmlCell id="1760" xr6:uid="{818782A1-E81F-42D1-9FAC-EB51E8D70C6E}" r="P56" connectionId="0">
    <xmlCellPr id="1" xr6:uid="{AF59AFBE-421A-4270-B4F4-65E60ACD4417}" uniqueName="P1082469">
      <xmlPr mapId="1" xpath="/TFI-IZD-POD/IPK-GFI-IZD-POD-E_1000981/P1082469" xmlDataType="decimal"/>
    </xmlCellPr>
  </singleXmlCell>
  <singleXmlCell id="1761" xr6:uid="{F19B86D9-9DBE-473D-A6F6-20000BE704FA}" r="Q56" connectionId="0">
    <xmlCellPr id="1" xr6:uid="{3776C843-7033-46C9-A291-0BD4CB3A183B}" uniqueName="P1082470">
      <xmlPr mapId="1" xpath="/TFI-IZD-POD/IPK-GFI-IZD-POD-E_1000981/P1082470" xmlDataType="decimal"/>
    </xmlCellPr>
  </singleXmlCell>
  <singleXmlCell id="1762" xr6:uid="{223CE764-35FD-4978-B6EA-EC4A42CE3EDF}" r="R56" connectionId="0">
    <xmlCellPr id="1" xr6:uid="{A8EF5A14-3550-4F42-9395-9D21825B7121}" uniqueName="P1082433">
      <xmlPr mapId="1" xpath="/TFI-IZD-POD/IPK-GFI-IZD-POD-E_1000981/P1082433" xmlDataType="decimal"/>
    </xmlCellPr>
  </singleXmlCell>
  <singleXmlCell id="1763" xr6:uid="{476043EB-6013-42F4-8B71-AA121AD062D9}" r="S56" connectionId="0">
    <xmlCellPr id="1" xr6:uid="{D65C50B3-05E1-4D6C-9BF4-FB6D2EA143A7}" uniqueName="P1124868">
      <xmlPr mapId="1" xpath="/TFI-IZD-POD/IPK-GFI-IZD-POD-E_1000981/P1124868" xmlDataType="decimal"/>
    </xmlCellPr>
  </singleXmlCell>
  <singleXmlCell id="1764" xr6:uid="{F02BD8C9-D065-47C1-B513-94DA33536FC3}" r="T56" connectionId="0">
    <xmlCellPr id="1" xr6:uid="{29A7A13D-729C-4C31-AD17-5701786B989E}" uniqueName="P1124869">
      <xmlPr mapId="1" xpath="/TFI-IZD-POD/IPK-GFI-IZD-POD-E_1000981/P1124869" xmlDataType="decimal"/>
    </xmlCellPr>
  </singleXmlCell>
  <singleXmlCell id="1765" xr6:uid="{81880EE8-DF31-42FE-9EA6-4DD200301306}" r="U56" connectionId="0">
    <xmlCellPr id="1" xr6:uid="{F589F5F6-B116-469D-AE39-B0F2886BCC18}" uniqueName="P1420893">
      <xmlPr mapId="1" xpath="/TFI-IZD-POD/IPK-GFI-IZD-POD-E_1000981/P1420893" xmlDataType="decimal"/>
    </xmlCellPr>
  </singleXmlCell>
  <singleXmlCell id="1766" xr6:uid="{3CF1C2C4-7B50-4694-A196-522457208C37}" r="V56" connectionId="0">
    <xmlCellPr id="1" xr6:uid="{FDE3625B-1430-417D-9929-FB216371E69D}" uniqueName="P1082471">
      <xmlPr mapId="1" xpath="/TFI-IZD-POD/IPK-GFI-IZD-POD-E_1000981/P1082471" xmlDataType="decimal"/>
    </xmlCellPr>
  </singleXmlCell>
  <singleXmlCell id="1767" xr6:uid="{CD7903EB-8FA3-4369-9DB9-3ADF06EF3D75}" r="W56" connectionId="0">
    <xmlCellPr id="1" xr6:uid="{BE75DDE9-0DC7-474D-9A16-4DDD5BB6EA8B}" uniqueName="P1082472">
      <xmlPr mapId="1" xpath="/TFI-IZD-POD/IPK-GFI-IZD-POD-E_1000981/P1082472" xmlDataType="decimal"/>
    </xmlCellPr>
  </singleXmlCell>
  <singleXmlCell id="1768" xr6:uid="{EF35F3B2-0D94-4912-8061-2201AC606CE9}" r="X56" connectionId="0">
    <xmlCellPr id="1" xr6:uid="{56297C9D-E715-4A8B-BC99-3743839DB94A}" uniqueName="P1082473">
      <xmlPr mapId="1" xpath="/TFI-IZD-POD/IPK-GFI-IZD-POD-E_1000981/P1082473" xmlDataType="decimal"/>
    </xmlCellPr>
  </singleXmlCell>
  <singleXmlCell id="1769" xr6:uid="{CDA8BDC4-B24D-405F-989B-06B39BFD30F7}" r="Y56" connectionId="0">
    <xmlCellPr id="1" xr6:uid="{1AEABC69-AA7E-408F-A04A-7CAF1A7E1C69}" uniqueName="P1082474">
      <xmlPr mapId="1" xpath="/TFI-IZD-POD/IPK-GFI-IZD-POD-E_1000981/P1082474" xmlDataType="decimal"/>
    </xmlCellPr>
  </singleXmlCell>
  <singleXmlCell id="1770" xr6:uid="{EB344BC9-299A-4DA2-869E-D08078266F23}" r="Z56" connectionId="0">
    <xmlCellPr id="1" xr6:uid="{AFF16201-70AD-407D-B788-0FD947982738}" uniqueName="P1082475">
      <xmlPr mapId="1" xpath="/TFI-IZD-POD/IPK-GFI-IZD-POD-E_1000981/P1082475" xmlDataType="decimal"/>
    </xmlCellPr>
  </singleXmlCell>
  <singleXmlCell id="1771" xr6:uid="{8983FDC5-FCC0-4051-8006-C940C63B705D}" r="H57" connectionId="0">
    <xmlCellPr id="1" xr6:uid="{D494613F-895E-48B6-8F8C-3B86739197A9}" uniqueName="P1080784">
      <xmlPr mapId="1" xpath="/TFI-IZD-POD/IPK-GFI-IZD-POD-E_1000981/P1080784" xmlDataType="decimal"/>
    </xmlCellPr>
  </singleXmlCell>
  <singleXmlCell id="1772" xr6:uid="{DF74173E-FE01-453B-BF1D-94E5BA51D3B6}" r="I57" connectionId="0">
    <xmlCellPr id="1" xr6:uid="{1F4DF0D2-57C5-4613-BE88-E4A1A93F0DFA}" uniqueName="P1080785">
      <xmlPr mapId="1" xpath="/TFI-IZD-POD/IPK-GFI-IZD-POD-E_1000981/P1080785" xmlDataType="decimal"/>
    </xmlCellPr>
  </singleXmlCell>
  <singleXmlCell id="1773" xr6:uid="{363F5044-E939-4973-AA70-B41DC0DF1AA7}" r="J57" connectionId="0">
    <xmlCellPr id="1" xr6:uid="{65DC1A6F-722F-400F-9393-F2C777BDD4C6}" uniqueName="P1080786">
      <xmlPr mapId="1" xpath="/TFI-IZD-POD/IPK-GFI-IZD-POD-E_1000981/P1080786" xmlDataType="decimal"/>
    </xmlCellPr>
  </singleXmlCell>
  <singleXmlCell id="1774" xr6:uid="{DF46E8FB-B0F2-4C6E-87C0-7CE81A856F76}" r="K57" connectionId="0">
    <xmlCellPr id="1" xr6:uid="{B6FEF017-8C1E-48C5-9C27-5719A4D159AC}" uniqueName="P1081033">
      <xmlPr mapId="1" xpath="/TFI-IZD-POD/IPK-GFI-IZD-POD-E_1000981/P1081033" xmlDataType="decimal"/>
    </xmlCellPr>
  </singleXmlCell>
  <singleXmlCell id="1775" xr6:uid="{B7B15979-4BA8-40E7-8F9A-DAEED90F4E66}" r="L57" connectionId="0">
    <xmlCellPr id="1" xr6:uid="{111CE33E-9D35-4D40-B6DA-0D807E15878B}" uniqueName="P1081034">
      <xmlPr mapId="1" xpath="/TFI-IZD-POD/IPK-GFI-IZD-POD-E_1000981/P1081034" xmlDataType="decimal"/>
    </xmlCellPr>
  </singleXmlCell>
  <singleXmlCell id="1776" xr6:uid="{CC27A9F6-334D-43BD-AF81-431C5DC39C31}" r="M57" connectionId="0">
    <xmlCellPr id="1" xr6:uid="{109D1BBE-132C-4FDF-9FCB-57A59AFF4420}" uniqueName="P1081035">
      <xmlPr mapId="1" xpath="/TFI-IZD-POD/IPK-GFI-IZD-POD-E_1000981/P1081035" xmlDataType="decimal"/>
    </xmlCellPr>
  </singleXmlCell>
  <singleXmlCell id="1777" xr6:uid="{E40C4498-3910-41A4-ACE3-4AC36D0B4BA4}" r="N57" connectionId="0">
    <xmlCellPr id="1" xr6:uid="{1A335994-BA0C-431D-8331-D1A4CCEBFE36}" uniqueName="P1081222">
      <xmlPr mapId="1" xpath="/TFI-IZD-POD/IPK-GFI-IZD-POD-E_1000981/P1081222" xmlDataType="decimal"/>
    </xmlCellPr>
  </singleXmlCell>
  <singleXmlCell id="1778" xr6:uid="{E032A5A8-3FB2-4C96-B723-F3A9B6FC2094}" r="O57" connectionId="0">
    <xmlCellPr id="1" xr6:uid="{5359072A-13E3-4ABF-B20F-D04162BEAD75}" uniqueName="P1081223">
      <xmlPr mapId="1" xpath="/TFI-IZD-POD/IPK-GFI-IZD-POD-E_1000981/P1081223" xmlDataType="decimal"/>
    </xmlCellPr>
  </singleXmlCell>
  <singleXmlCell id="1779" xr6:uid="{E83E03B2-2426-4BC7-ADB0-193FFF9BF174}" r="P57" connectionId="0">
    <xmlCellPr id="1" xr6:uid="{53D6B691-A36A-4C7D-9FF3-6E63DE63853C}" uniqueName="P1082477">
      <xmlPr mapId="1" xpath="/TFI-IZD-POD/IPK-GFI-IZD-POD-E_1000981/P1082477" xmlDataType="decimal"/>
    </xmlCellPr>
  </singleXmlCell>
  <singleXmlCell id="1780" xr6:uid="{F15DD6EF-6831-4686-BFFF-41FABACE5A67}" r="Q57" connectionId="0">
    <xmlCellPr id="1" xr6:uid="{6719B1F2-1F92-41EB-AD40-468F2A5C1D6B}" uniqueName="P1082480">
      <xmlPr mapId="1" xpath="/TFI-IZD-POD/IPK-GFI-IZD-POD-E_1000981/P1082480" xmlDataType="decimal"/>
    </xmlCellPr>
  </singleXmlCell>
  <singleXmlCell id="1781" xr6:uid="{4F61066E-3E98-4095-B9F9-ABFBCA4A2DCE}" r="R57" connectionId="0">
    <xmlCellPr id="1" xr6:uid="{333DB063-3245-4104-A995-086C44D55CCE}" uniqueName="P1082482">
      <xmlPr mapId="1" xpath="/TFI-IZD-POD/IPK-GFI-IZD-POD-E_1000981/P1082482" xmlDataType="decimal"/>
    </xmlCellPr>
  </singleXmlCell>
  <singleXmlCell id="1782" xr6:uid="{EBF73121-F3EA-44B9-9C80-C38C71951FF3}" r="S57" connectionId="0">
    <xmlCellPr id="1" xr6:uid="{5EEE875A-A71B-4D6C-A665-4BB87B874551}" uniqueName="P1124870">
      <xmlPr mapId="1" xpath="/TFI-IZD-POD/IPK-GFI-IZD-POD-E_1000981/P1124870" xmlDataType="decimal"/>
    </xmlCellPr>
  </singleXmlCell>
  <singleXmlCell id="1783" xr6:uid="{6C484D58-10A1-41AE-8E38-C08FB55CA859}" r="T57" connectionId="0">
    <xmlCellPr id="1" xr6:uid="{ECB22D9A-E479-42CB-85D2-ED684C8B075A}" uniqueName="P1124871">
      <xmlPr mapId="1" xpath="/TFI-IZD-POD/IPK-GFI-IZD-POD-E_1000981/P1124871" xmlDataType="decimal"/>
    </xmlCellPr>
  </singleXmlCell>
  <singleXmlCell id="1784" xr6:uid="{DD22DF58-3713-408D-8379-68D058E5AA52}" r="U57" connectionId="0">
    <xmlCellPr id="1" xr6:uid="{00170E61-41CB-48F0-802E-1AB6786BE1F8}" uniqueName="P1420894">
      <xmlPr mapId="1" xpath="/TFI-IZD-POD/IPK-GFI-IZD-POD-E_1000981/P1420894" xmlDataType="decimal"/>
    </xmlCellPr>
  </singleXmlCell>
  <singleXmlCell id="1785" xr6:uid="{AB7CBC8C-0593-40E5-B066-08AF12C9CB53}" r="V57" connectionId="0">
    <xmlCellPr id="1" xr6:uid="{7576BC52-65C9-43A1-B39B-5383A21AAE07}" uniqueName="P1082435">
      <xmlPr mapId="1" xpath="/TFI-IZD-POD/IPK-GFI-IZD-POD-E_1000981/P1082435" xmlDataType="decimal"/>
    </xmlCellPr>
  </singleXmlCell>
  <singleXmlCell id="1786" xr6:uid="{8057FFCF-C4F4-4580-B04C-8214245BFE0A}" r="W57" connectionId="0">
    <xmlCellPr id="1" xr6:uid="{F7125702-8616-45B0-A8E3-E60FC3563D3D}" uniqueName="P1082484">
      <xmlPr mapId="1" xpath="/TFI-IZD-POD/IPK-GFI-IZD-POD-E_1000981/P1082484" xmlDataType="decimal"/>
    </xmlCellPr>
  </singleXmlCell>
  <singleXmlCell id="1787" xr6:uid="{4567FD52-FA67-43E4-939E-E435898DDB42}" r="X57" connectionId="0">
    <xmlCellPr id="1" xr6:uid="{16EB30AF-2B2D-4803-AE45-404EA8C20E5A}" uniqueName="P1082487">
      <xmlPr mapId="1" xpath="/TFI-IZD-POD/IPK-GFI-IZD-POD-E_1000981/P1082487" xmlDataType="decimal"/>
    </xmlCellPr>
  </singleXmlCell>
  <singleXmlCell id="1788" xr6:uid="{7C3D08BB-4BD5-47D6-BCFE-AD118D0859C9}" r="Y57" connectionId="0">
    <xmlCellPr id="1" xr6:uid="{9CD977F1-935B-486A-BA21-10115D17AB41}" uniqueName="P1082488">
      <xmlPr mapId="1" xpath="/TFI-IZD-POD/IPK-GFI-IZD-POD-E_1000981/P1082488" xmlDataType="decimal"/>
    </xmlCellPr>
  </singleXmlCell>
  <singleXmlCell id="1789" xr6:uid="{9910F46B-E4DC-496E-8DA1-3753C16A5442}" r="Z57" connectionId="0">
    <xmlCellPr id="1" xr6:uid="{7DCF0577-0E41-4E26-9603-FF460A5BE475}" uniqueName="P1082490">
      <xmlPr mapId="1" xpath="/TFI-IZD-POD/IPK-GFI-IZD-POD-E_1000981/P1082490" xmlDataType="decimal"/>
    </xmlCellPr>
  </singleXmlCell>
  <singleXmlCell id="1790" xr6:uid="{51405395-340F-4FE2-99C7-50086B4DE7F9}" r="H58" connectionId="0">
    <xmlCellPr id="1" xr6:uid="{DAB0CB05-0E02-4049-AF5F-429BC0C5A699}" uniqueName="P1081224">
      <xmlPr mapId="1" xpath="/TFI-IZD-POD/IPK-GFI-IZD-POD-E_1000981/P1081224" xmlDataType="decimal"/>
    </xmlCellPr>
  </singleXmlCell>
  <singleXmlCell id="1791" xr6:uid="{011484A9-6EFC-4E76-ABD2-B034986ECA45}" r="I58" connectionId="0">
    <xmlCellPr id="1" xr6:uid="{8588B0E7-D653-428B-8119-BFD62BE54D21}" uniqueName="P1081225">
      <xmlPr mapId="1" xpath="/TFI-IZD-POD/IPK-GFI-IZD-POD-E_1000981/P1081225" xmlDataType="decimal"/>
    </xmlCellPr>
  </singleXmlCell>
  <singleXmlCell id="1792" xr6:uid="{EDC93457-2F80-4CD5-98C2-4FE29A497426}" r="J58" connectionId="0">
    <xmlCellPr id="1" xr6:uid="{D37A1D27-EE7F-4AD9-A649-96120B3B63C2}" uniqueName="P1081326">
      <xmlPr mapId="1" xpath="/TFI-IZD-POD/IPK-GFI-IZD-POD-E_1000981/P1081326" xmlDataType="decimal"/>
    </xmlCellPr>
  </singleXmlCell>
  <singleXmlCell id="1793" xr6:uid="{7A9A5422-5F80-4681-8476-A07C0654A7ED}" r="K58" connectionId="0">
    <xmlCellPr id="1" xr6:uid="{F7A61285-383B-4D14-9E7F-ACDD9C7A4E43}" uniqueName="P1081327">
      <xmlPr mapId="1" xpath="/TFI-IZD-POD/IPK-GFI-IZD-POD-E_1000981/P1081327" xmlDataType="decimal"/>
    </xmlCellPr>
  </singleXmlCell>
  <singleXmlCell id="1794" xr6:uid="{E610F75C-1ACE-49B6-BB3B-1284B7407FC7}" r="L58" connectionId="0">
    <xmlCellPr id="1" xr6:uid="{4E0126A0-0289-4879-B4CF-BC8A0CC878FF}" uniqueName="P1081328">
      <xmlPr mapId="1" xpath="/TFI-IZD-POD/IPK-GFI-IZD-POD-E_1000981/P1081328" xmlDataType="decimal"/>
    </xmlCellPr>
  </singleXmlCell>
  <singleXmlCell id="1795" xr6:uid="{937567DD-6FEA-4236-AC53-DFC20ADD2F36}" r="M58" connectionId="0">
    <xmlCellPr id="1" xr6:uid="{AAA5B978-D36C-49A8-8813-CB61BB201C35}" uniqueName="P1081413">
      <xmlPr mapId="1" xpath="/TFI-IZD-POD/IPK-GFI-IZD-POD-E_1000981/P1081413" xmlDataType="decimal"/>
    </xmlCellPr>
  </singleXmlCell>
  <singleXmlCell id="1796" xr6:uid="{48E17736-E64D-43EF-A6C6-6D29D23E8525}" r="N58" connectionId="0">
    <xmlCellPr id="1" xr6:uid="{5E8F2105-D5CC-48D2-917F-5C5EEFA0F1FF}" uniqueName="P1081414">
      <xmlPr mapId="1" xpath="/TFI-IZD-POD/IPK-GFI-IZD-POD-E_1000981/P1081414" xmlDataType="decimal"/>
    </xmlCellPr>
  </singleXmlCell>
  <singleXmlCell id="1797" xr6:uid="{68410E7C-84B2-4042-829D-6ED973FEEF3C}" r="O58" connectionId="0">
    <xmlCellPr id="1" xr6:uid="{E5DC096C-07CD-4C31-8BA1-67F3BEAD18F8}" uniqueName="P1081415">
      <xmlPr mapId="1" xpath="/TFI-IZD-POD/IPK-GFI-IZD-POD-E_1000981/P1081415" xmlDataType="decimal"/>
    </xmlCellPr>
  </singleXmlCell>
  <singleXmlCell id="1798" xr6:uid="{C191AA1F-61E6-494B-ACB3-30BD5DD64593}" r="P58" connectionId="0">
    <xmlCellPr id="1" xr6:uid="{9C552BFB-6194-49BC-8215-19BAEA43814E}" uniqueName="P1082493">
      <xmlPr mapId="1" xpath="/TFI-IZD-POD/IPK-GFI-IZD-POD-E_1000981/P1082493" xmlDataType="decimal"/>
    </xmlCellPr>
  </singleXmlCell>
  <singleXmlCell id="1799" xr6:uid="{2D13A446-6662-4365-8519-105F1E076915}" r="Q58" connectionId="0">
    <xmlCellPr id="1" xr6:uid="{8D456A17-4512-43ED-BE6A-213D50594E01}" uniqueName="P1082497">
      <xmlPr mapId="1" xpath="/TFI-IZD-POD/IPK-GFI-IZD-POD-E_1000981/P1082497" xmlDataType="decimal"/>
    </xmlCellPr>
  </singleXmlCell>
  <singleXmlCell id="1800" xr6:uid="{AE2344D6-FFD5-4F0E-B894-69968C0020B1}" r="R58" connectionId="0">
    <xmlCellPr id="1" xr6:uid="{00DEEB4A-8DF1-49DE-BB2A-CF85E62B22C0}" uniqueName="P1082498">
      <xmlPr mapId="1" xpath="/TFI-IZD-POD/IPK-GFI-IZD-POD-E_1000981/P1082498" xmlDataType="decimal"/>
    </xmlCellPr>
  </singleXmlCell>
  <singleXmlCell id="1801" xr6:uid="{3A81AAF1-7E8A-4950-8E93-8B4DA2F04300}" r="S58" connectionId="0">
    <xmlCellPr id="1" xr6:uid="{4E800403-9397-41B8-934E-8B05DF14A108}" uniqueName="P1124872">
      <xmlPr mapId="1" xpath="/TFI-IZD-POD/IPK-GFI-IZD-POD-E_1000981/P1124872" xmlDataType="decimal"/>
    </xmlCellPr>
  </singleXmlCell>
  <singleXmlCell id="1802" xr6:uid="{C064B701-25D6-4EDF-9B31-1CB63EBACD36}" r="T58" connectionId="0">
    <xmlCellPr id="1" xr6:uid="{F991118A-59A9-41E9-8B99-076B7A1C6321}" uniqueName="P1124873">
      <xmlPr mapId="1" xpath="/TFI-IZD-POD/IPK-GFI-IZD-POD-E_1000981/P1124873" xmlDataType="decimal"/>
    </xmlCellPr>
  </singleXmlCell>
  <singleXmlCell id="1803" xr6:uid="{D2805513-09B3-45FA-B4F0-C07AB365A19C}" r="U58" connectionId="0">
    <xmlCellPr id="1" xr6:uid="{473CB6D1-DB4F-4A0E-9947-8ED90111997C}" uniqueName="P1420895">
      <xmlPr mapId="1" xpath="/TFI-IZD-POD/IPK-GFI-IZD-POD-E_1000981/P1420895" xmlDataType="decimal"/>
    </xmlCellPr>
  </singleXmlCell>
  <singleXmlCell id="1804" xr6:uid="{CC407947-E0CA-46A9-8BED-35A225874217}" r="V58" connectionId="0">
    <xmlCellPr id="1" xr6:uid="{607894D2-981F-4DC0-9130-8EC728F2DD9F}" uniqueName="P1082501">
      <xmlPr mapId="1" xpath="/TFI-IZD-POD/IPK-GFI-IZD-POD-E_1000981/P1082501" xmlDataType="decimal"/>
    </xmlCellPr>
  </singleXmlCell>
  <singleXmlCell id="1805" xr6:uid="{B4F5C3FE-848A-4C17-8341-A6727A5F3B34}" r="W58" connectionId="0">
    <xmlCellPr id="1" xr6:uid="{C200D826-53A8-42A1-A17F-15431D47A2DA}" uniqueName="P1082437">
      <xmlPr mapId="1" xpath="/TFI-IZD-POD/IPK-GFI-IZD-POD-E_1000981/P1082437" xmlDataType="decimal"/>
    </xmlCellPr>
  </singleXmlCell>
  <singleXmlCell id="1806" xr6:uid="{B18E5BFF-C50E-4F21-A537-20DFBAC184C5}" r="X58" connectionId="0">
    <xmlCellPr id="1" xr6:uid="{A13F16A6-0401-4C6B-BD9A-2012746E628E}" uniqueName="P1082503">
      <xmlPr mapId="1" xpath="/TFI-IZD-POD/IPK-GFI-IZD-POD-E_1000981/P1082503" xmlDataType="decimal"/>
    </xmlCellPr>
  </singleXmlCell>
  <singleXmlCell id="1807" xr6:uid="{C486E7F0-0BBB-4458-AA09-11AAB4105AFE}" r="Y58" connectionId="0">
    <xmlCellPr id="1" xr6:uid="{462DDAF1-7034-4AC4-9692-DBBB7CC371C0}" uniqueName="P1082505">
      <xmlPr mapId="1" xpath="/TFI-IZD-POD/IPK-GFI-IZD-POD-E_1000981/P1082505" xmlDataType="decimal"/>
    </xmlCellPr>
  </singleXmlCell>
  <singleXmlCell id="1808" xr6:uid="{08E6E466-5467-4E2A-B36F-4EFDBECA7F4F}" r="Z58" connectionId="0">
    <xmlCellPr id="1" xr6:uid="{825F9AA9-FB0D-44B1-8B8E-4EF6C49FB01F}" uniqueName="P1082507">
      <xmlPr mapId="1" xpath="/TFI-IZD-POD/IPK-GFI-IZD-POD-E_1000981/P1082507" xmlDataType="decimal"/>
    </xmlCellPr>
  </singleXmlCell>
  <singleXmlCell id="1809" xr6:uid="{E10A1BB5-612E-4010-BE6A-091AC3CB478E}" r="H59" connectionId="0">
    <xmlCellPr id="1" xr6:uid="{ED710D69-C3FF-4ED7-8061-4E43F6D8375D}" uniqueName="P1081416">
      <xmlPr mapId="1" xpath="/TFI-IZD-POD/IPK-GFI-IZD-POD-E_1000981/P1081416" xmlDataType="decimal"/>
    </xmlCellPr>
  </singleXmlCell>
  <singleXmlCell id="1810" xr6:uid="{D1C98FB4-8A6D-4A63-B7B5-A90CD05FA79A}" r="I59" connectionId="0">
    <xmlCellPr id="1" xr6:uid="{6211128D-6B76-4182-969D-1A1A82A5E2F1}" uniqueName="P1081501">
      <xmlPr mapId="1" xpath="/TFI-IZD-POD/IPK-GFI-IZD-POD-E_1000981/P1081501" xmlDataType="decimal"/>
    </xmlCellPr>
  </singleXmlCell>
  <singleXmlCell id="1811" xr6:uid="{EF94542C-0CEF-4860-93B9-DC89B1A1157C}" r="J59" connectionId="0">
    <xmlCellPr id="1" xr6:uid="{13347144-E64C-4581-849D-05CAED6DD36A}" uniqueName="P1081502">
      <xmlPr mapId="1" xpath="/TFI-IZD-POD/IPK-GFI-IZD-POD-E_1000981/P1081502" xmlDataType="decimal"/>
    </xmlCellPr>
  </singleXmlCell>
  <singleXmlCell id="1812" xr6:uid="{8391C0E7-066D-499D-A406-5BE66F7C23FA}" r="K59" connectionId="0">
    <xmlCellPr id="1" xr6:uid="{697D58D7-174D-413A-8653-FE2DD7A432BA}" uniqueName="P1081503">
      <xmlPr mapId="1" xpath="/TFI-IZD-POD/IPK-GFI-IZD-POD-E_1000981/P1081503" xmlDataType="decimal"/>
    </xmlCellPr>
  </singleXmlCell>
  <singleXmlCell id="1813" xr6:uid="{E28E087D-2F71-4025-AAFC-A773B465BDD5}" r="L59" connectionId="0">
    <xmlCellPr id="1" xr6:uid="{8EF12551-5875-4695-85D8-CB532915BFC5}" uniqueName="P1081504">
      <xmlPr mapId="1" xpath="/TFI-IZD-POD/IPK-GFI-IZD-POD-E_1000981/P1081504" xmlDataType="decimal"/>
    </xmlCellPr>
  </singleXmlCell>
  <singleXmlCell id="1814" xr6:uid="{536CF0BF-6A37-4552-AE10-93E23F4C7528}" r="M59" connectionId="0">
    <xmlCellPr id="1" xr6:uid="{2541184B-0BF4-4E25-B328-18C7A6A4FCFA}" uniqueName="P1081505">
      <xmlPr mapId="1" xpath="/TFI-IZD-POD/IPK-GFI-IZD-POD-E_1000981/P1081505" xmlDataType="decimal"/>
    </xmlCellPr>
  </singleXmlCell>
  <singleXmlCell id="1815" xr6:uid="{BD5B9EC4-945B-44AF-937F-F1388A154AA8}" r="N59" connectionId="0">
    <xmlCellPr id="1" xr6:uid="{60A5E108-17E2-4231-A0ED-DF2479D6B673}" uniqueName="P1081506">
      <xmlPr mapId="1" xpath="/TFI-IZD-POD/IPK-GFI-IZD-POD-E_1000981/P1081506" xmlDataType="decimal"/>
    </xmlCellPr>
  </singleXmlCell>
  <singleXmlCell id="1816" xr6:uid="{A078995F-077F-4113-AB72-FB12E4E46984}" r="O59" connectionId="0">
    <xmlCellPr id="1" xr6:uid="{64EECB0B-E782-4B17-9367-7E15492BA5BE}" uniqueName="P1081507">
      <xmlPr mapId="1" xpath="/TFI-IZD-POD/IPK-GFI-IZD-POD-E_1000981/P1081507" xmlDataType="decimal"/>
    </xmlCellPr>
  </singleXmlCell>
  <singleXmlCell id="1817" xr6:uid="{1877F858-3283-4DB3-A2AC-DFCB91662564}" r="P59" connectionId="0">
    <xmlCellPr id="1" xr6:uid="{EB4905C7-76F5-4E6E-B522-0470984A00A1}" uniqueName="P1082510">
      <xmlPr mapId="1" xpath="/TFI-IZD-POD/IPK-GFI-IZD-POD-E_1000981/P1082510" xmlDataType="decimal"/>
    </xmlCellPr>
  </singleXmlCell>
  <singleXmlCell id="1818" xr6:uid="{F20420D8-134C-4FBD-9AFD-0E3E68C4A26D}" r="Q59" connectionId="0">
    <xmlCellPr id="1" xr6:uid="{D71EC6DD-1A62-4513-A1A7-A37DE866C1AA}" uniqueName="P1082512">
      <xmlPr mapId="1" xpath="/TFI-IZD-POD/IPK-GFI-IZD-POD-E_1000981/P1082512" xmlDataType="decimal"/>
    </xmlCellPr>
  </singleXmlCell>
  <singleXmlCell id="1819" xr6:uid="{E09195C9-48C8-4DED-B0EE-8F223DD27FF3}" r="R59" connectionId="0">
    <xmlCellPr id="1" xr6:uid="{BFC0D5BF-89F6-4E8A-B0F6-03677A0E90B8}" uniqueName="P1082514">
      <xmlPr mapId="1" xpath="/TFI-IZD-POD/IPK-GFI-IZD-POD-E_1000981/P1082514" xmlDataType="decimal"/>
    </xmlCellPr>
  </singleXmlCell>
  <singleXmlCell id="1820" xr6:uid="{C1F2EBD6-8730-434C-8810-153B2FA959A0}" r="S59" connectionId="0">
    <xmlCellPr id="1" xr6:uid="{8DBB6603-882C-43C4-BF98-1CCC44E35476}" uniqueName="P1124874">
      <xmlPr mapId="1" xpath="/TFI-IZD-POD/IPK-GFI-IZD-POD-E_1000981/P1124874" xmlDataType="decimal"/>
    </xmlCellPr>
  </singleXmlCell>
  <singleXmlCell id="1821" xr6:uid="{58CBB15F-AB31-43BD-9A03-9C7DDE392115}" r="T59" connectionId="0">
    <xmlCellPr id="1" xr6:uid="{53A633DD-284A-4CC7-AAEC-65D44E7A8D1B}" uniqueName="P1124875">
      <xmlPr mapId="1" xpath="/TFI-IZD-POD/IPK-GFI-IZD-POD-E_1000981/P1124875" xmlDataType="decimal"/>
    </xmlCellPr>
  </singleXmlCell>
  <singleXmlCell id="1822" xr6:uid="{20256132-6D08-4676-93A8-F36210403FA7}" r="U59" connectionId="0">
    <xmlCellPr id="1" xr6:uid="{702EC4E2-AED0-459E-ABAA-68168A24C326}" uniqueName="P1420896">
      <xmlPr mapId="1" xpath="/TFI-IZD-POD/IPK-GFI-IZD-POD-E_1000981/P1420896" xmlDataType="decimal"/>
    </xmlCellPr>
  </singleXmlCell>
  <singleXmlCell id="1823" xr6:uid="{472D3E27-EF41-41BA-A957-2ECD9C09DADE}" r="V59" connectionId="0">
    <xmlCellPr id="1" xr6:uid="{0AA1BF83-B52B-4A46-BEF0-43DD80514010}" uniqueName="P1082516">
      <xmlPr mapId="1" xpath="/TFI-IZD-POD/IPK-GFI-IZD-POD-E_1000981/P1082516" xmlDataType="decimal"/>
    </xmlCellPr>
  </singleXmlCell>
  <singleXmlCell id="1824" xr6:uid="{589CC3A7-DEB1-40BF-A3BF-B312E715D65B}" r="W59" connectionId="0">
    <xmlCellPr id="1" xr6:uid="{CAD01359-626D-4227-BAA4-5212A1970D17}" uniqueName="P1082519">
      <xmlPr mapId="1" xpath="/TFI-IZD-POD/IPK-GFI-IZD-POD-E_1000981/P1082519" xmlDataType="decimal"/>
    </xmlCellPr>
  </singleXmlCell>
  <singleXmlCell id="1825" xr6:uid="{2851FC3E-16C1-4350-B34B-77595F9C8EF5}" r="X59" connectionId="0">
    <xmlCellPr id="1" xr6:uid="{A8E2A950-C3FC-44D1-A5EA-941045C65D93}" uniqueName="P1082440">
      <xmlPr mapId="1" xpath="/TFI-IZD-POD/IPK-GFI-IZD-POD-E_1000981/P1082440" xmlDataType="decimal"/>
    </xmlCellPr>
  </singleXmlCell>
  <singleXmlCell id="1826" xr6:uid="{256AE520-84C1-4828-93A0-4C97BE6E813A}" r="Y59" connectionId="0">
    <xmlCellPr id="1" xr6:uid="{C70568F1-E536-4EF7-96C6-E62B23C5E8D6}" uniqueName="P1082521">
      <xmlPr mapId="1" xpath="/TFI-IZD-POD/IPK-GFI-IZD-POD-E_1000981/P1082521" xmlDataType="decimal"/>
    </xmlCellPr>
  </singleXmlCell>
  <singleXmlCell id="1827" xr6:uid="{788E814E-4439-4FAA-BE0A-23E840351C2B}" r="Z59" connectionId="0">
    <xmlCellPr id="1" xr6:uid="{908294EF-3632-4489-A8D0-8210F53ADA0B}" uniqueName="P1082523">
      <xmlPr mapId="1" xpath="/TFI-IZD-POD/IPK-GFI-IZD-POD-E_1000981/P1082523" xmlDataType="decimal"/>
    </xmlCellPr>
  </singleXmlCell>
  <singleXmlCell id="1828" xr6:uid="{1F1EF2C5-627F-4F91-A3A0-DB88EA3DB182}" r="H61" connectionId="0">
    <xmlCellPr id="1" xr6:uid="{675EC569-DC4B-44A9-A9AA-AEA5655B71D3}" uniqueName="P1081508">
      <xmlPr mapId="1" xpath="/TFI-IZD-POD/IPK-GFI-IZD-POD-E_1000981/P1081508" xmlDataType="decimal"/>
    </xmlCellPr>
  </singleXmlCell>
  <singleXmlCell id="1829" xr6:uid="{E8AD3B83-FDAE-4EBD-8846-E342F68AD912}" r="I61" connectionId="0">
    <xmlCellPr id="1" xr6:uid="{996D08EA-8718-42FF-A5BE-96395E8D25FE}" uniqueName="P1081509">
      <xmlPr mapId="1" xpath="/TFI-IZD-POD/IPK-GFI-IZD-POD-E_1000981/P1081509" xmlDataType="decimal"/>
    </xmlCellPr>
  </singleXmlCell>
  <singleXmlCell id="1830" xr6:uid="{E5585FD1-8971-4C7E-8A13-1BDCC6DE04FE}" r="J61" connectionId="0">
    <xmlCellPr id="1" xr6:uid="{30236007-23F8-44BA-87AA-8A2175019D35}" uniqueName="P1081510">
      <xmlPr mapId="1" xpath="/TFI-IZD-POD/IPK-GFI-IZD-POD-E_1000981/P1081510" xmlDataType="decimal"/>
    </xmlCellPr>
  </singleXmlCell>
  <singleXmlCell id="1831" xr6:uid="{1718B998-A7A3-455B-A0C8-FEB58C349635}" r="K61" connectionId="0">
    <xmlCellPr id="1" xr6:uid="{649994AF-0F00-40B1-A6C2-B3B489552B67}" uniqueName="P1081511">
      <xmlPr mapId="1" xpath="/TFI-IZD-POD/IPK-GFI-IZD-POD-E_1000981/P1081511" xmlDataType="decimal"/>
    </xmlCellPr>
  </singleXmlCell>
  <singleXmlCell id="1832" xr6:uid="{6D5752A1-6FA7-4494-B85C-CF17D31DCAFE}" r="L61" connectionId="0">
    <xmlCellPr id="1" xr6:uid="{47975ECB-4E5D-4DCD-A7BA-26DA9DACC1DD}" uniqueName="P1081512">
      <xmlPr mapId="1" xpath="/TFI-IZD-POD/IPK-GFI-IZD-POD-E_1000981/P1081512" xmlDataType="decimal"/>
    </xmlCellPr>
  </singleXmlCell>
  <singleXmlCell id="1833" xr6:uid="{AC2949C5-6F91-4F52-9499-613CAC16326A}" r="M61" connectionId="0">
    <xmlCellPr id="1" xr6:uid="{34FF0779-0CF8-41C9-ACA2-1CEAD0C884F6}" uniqueName="P1081513">
      <xmlPr mapId="1" xpath="/TFI-IZD-POD/IPK-GFI-IZD-POD-E_1000981/P1081513" xmlDataType="decimal"/>
    </xmlCellPr>
  </singleXmlCell>
  <singleXmlCell id="1834" xr6:uid="{61168BE4-E0D7-43E6-B33B-C7B9094DDD62}" r="N61" connectionId="0">
    <xmlCellPr id="1" xr6:uid="{59659556-6DC8-4FAF-A332-CE8030B02C63}" uniqueName="P1081514">
      <xmlPr mapId="1" xpath="/TFI-IZD-POD/IPK-GFI-IZD-POD-E_1000981/P1081514" xmlDataType="decimal"/>
    </xmlCellPr>
  </singleXmlCell>
  <singleXmlCell id="1835" xr6:uid="{B720BCD2-7850-4CB9-B5FB-1A35F55F2E6E}" r="O61" connectionId="0">
    <xmlCellPr id="1" xr6:uid="{2BE4209A-812B-4355-BCA2-84A8317EBDCC}" uniqueName="P1081515">
      <xmlPr mapId="1" xpath="/TFI-IZD-POD/IPK-GFI-IZD-POD-E_1000981/P1081515" xmlDataType="decimal"/>
    </xmlCellPr>
  </singleXmlCell>
  <singleXmlCell id="1836" xr6:uid="{CD0F343A-84EB-4FD2-81B7-AEC3F741A72D}" r="P61" connectionId="0">
    <xmlCellPr id="1" xr6:uid="{F80BE001-6F73-4B00-AD3F-48294E67505C}" uniqueName="P1082525">
      <xmlPr mapId="1" xpath="/TFI-IZD-POD/IPK-GFI-IZD-POD-E_1000981/P1082525" xmlDataType="decimal"/>
    </xmlCellPr>
  </singleXmlCell>
  <singleXmlCell id="1837" xr6:uid="{FC388ED1-BE53-49EE-A019-5CB4661650DB}" r="Q61" connectionId="0">
    <xmlCellPr id="1" xr6:uid="{A782D88A-C57E-42C9-A6BA-C75B94D6450C}" uniqueName="P1082527">
      <xmlPr mapId="1" xpath="/TFI-IZD-POD/IPK-GFI-IZD-POD-E_1000981/P1082527" xmlDataType="decimal"/>
    </xmlCellPr>
  </singleXmlCell>
  <singleXmlCell id="1838" xr6:uid="{9F6BA62F-5099-40D0-82E1-73FCF0EA11FC}" r="R61" connectionId="0">
    <xmlCellPr id="1" xr6:uid="{A415A6A0-E080-43EE-8565-FB2E90221C2C}" uniqueName="P1082528">
      <xmlPr mapId="1" xpath="/TFI-IZD-POD/IPK-GFI-IZD-POD-E_1000981/P1082528" xmlDataType="decimal"/>
    </xmlCellPr>
  </singleXmlCell>
  <singleXmlCell id="1839" xr6:uid="{85D01242-D529-4E5D-880C-8C53BCD78CC9}" r="S61" connectionId="0">
    <xmlCellPr id="1" xr6:uid="{AADFB0A9-FC62-4BC8-9B21-98DB038EE559}" uniqueName="P1124876">
      <xmlPr mapId="1" xpath="/TFI-IZD-POD/IPK-GFI-IZD-POD-E_1000981/P1124876" xmlDataType="decimal"/>
    </xmlCellPr>
  </singleXmlCell>
  <singleXmlCell id="1840" xr6:uid="{5267C151-59BC-4CFC-9839-427C9D1C6FD6}" r="T61" connectionId="0">
    <xmlCellPr id="1" xr6:uid="{13715493-0E0E-4026-B13A-A38310CFE67E}" uniqueName="P1124877">
      <xmlPr mapId="1" xpath="/TFI-IZD-POD/IPK-GFI-IZD-POD-E_1000981/P1124877" xmlDataType="decimal"/>
    </xmlCellPr>
  </singleXmlCell>
  <singleXmlCell id="1841" xr6:uid="{1BF6E7AB-B5D8-472F-8C90-FF53A7BC43F4}" r="U61" connectionId="0">
    <xmlCellPr id="1" xr6:uid="{C4A4DDDD-20EE-40F3-A332-5ECFA31C1AA6}" uniqueName="P1420897">
      <xmlPr mapId="1" xpath="/TFI-IZD-POD/IPK-GFI-IZD-POD-E_1000981/P1420897" xmlDataType="decimal"/>
    </xmlCellPr>
  </singleXmlCell>
  <singleXmlCell id="1842" xr6:uid="{ABA2472E-C054-4D1B-B94F-A1F71593F07B}" r="V61" connectionId="0">
    <xmlCellPr id="1" xr6:uid="{67B0C9CF-4498-4BD4-85E8-31E66E045C7F}" uniqueName="P1082529">
      <xmlPr mapId="1" xpath="/TFI-IZD-POD/IPK-GFI-IZD-POD-E_1000981/P1082529" xmlDataType="decimal"/>
    </xmlCellPr>
  </singleXmlCell>
  <singleXmlCell id="1843" xr6:uid="{9F8A4750-4B69-4091-A631-2E7C4A838D9C}" r="W61" connectionId="0">
    <xmlCellPr id="1" xr6:uid="{8299A6CE-BFA1-4C39-8518-1DF3D311FBC1}" uniqueName="P1082530">
      <xmlPr mapId="1" xpath="/TFI-IZD-POD/IPK-GFI-IZD-POD-E_1000981/P1082530" xmlDataType="decimal"/>
    </xmlCellPr>
  </singleXmlCell>
  <singleXmlCell id="1844" xr6:uid="{14B8890C-C0CE-4B7E-BB6B-BA1073733FB7}" r="X61" connectionId="0">
    <xmlCellPr id="1" xr6:uid="{A0AB810A-16FE-4CE2-BBF7-73550A436EFB}" uniqueName="P1082532">
      <xmlPr mapId="1" xpath="/TFI-IZD-POD/IPK-GFI-IZD-POD-E_1000981/P1082532" xmlDataType="decimal"/>
    </xmlCellPr>
  </singleXmlCell>
  <singleXmlCell id="1845" xr6:uid="{451495E4-5A74-48CB-BCA1-579D3CD2A2EE}" r="Y61" connectionId="0">
    <xmlCellPr id="1" xr6:uid="{3D4A8F56-B6A7-407D-B330-89826D8185E9}" uniqueName="P1082442">
      <xmlPr mapId="1" xpath="/TFI-IZD-POD/IPK-GFI-IZD-POD-E_1000981/P1082442" xmlDataType="decimal"/>
    </xmlCellPr>
  </singleXmlCell>
  <singleXmlCell id="1846" xr6:uid="{C81719BC-AAC7-4E2E-A531-181FD15D554B}" r="Z61" connectionId="0">
    <xmlCellPr id="1" xr6:uid="{9505442B-21D6-485E-9AE6-04D432D59C46}" uniqueName="P1082533">
      <xmlPr mapId="1" xpath="/TFI-IZD-POD/IPK-GFI-IZD-POD-E_1000981/P1082533" xmlDataType="decimal"/>
    </xmlCellPr>
  </singleXmlCell>
  <singleXmlCell id="1847" xr6:uid="{34895F50-9E69-4F75-8F6E-CD75D29A24FB}" r="H62" connectionId="0">
    <xmlCellPr id="1" xr6:uid="{8D64FE32-D0C2-4B25-855F-284AEBD2040E}" uniqueName="P1081516">
      <xmlPr mapId="1" xpath="/TFI-IZD-POD/IPK-GFI-IZD-POD-E_1000981/P1081516" xmlDataType="decimal"/>
    </xmlCellPr>
  </singleXmlCell>
  <singleXmlCell id="1848" xr6:uid="{FF49DB8F-92CE-408B-A8A1-AB7A7B91EFA4}" r="I62" connectionId="0">
    <xmlCellPr id="1" xr6:uid="{4A46F899-ACA4-4593-90A2-686BDF1B7320}" uniqueName="P1081517">
      <xmlPr mapId="1" xpath="/TFI-IZD-POD/IPK-GFI-IZD-POD-E_1000981/P1081517" xmlDataType="decimal"/>
    </xmlCellPr>
  </singleXmlCell>
  <singleXmlCell id="1849" xr6:uid="{C4A5ED2A-03B6-4651-BB76-39AD1C9B3357}" r="J62" connectionId="0">
    <xmlCellPr id="1" xr6:uid="{43B80115-2431-42D9-859F-87B32650ED5F}" uniqueName="P1081518">
      <xmlPr mapId="1" xpath="/TFI-IZD-POD/IPK-GFI-IZD-POD-E_1000981/P1081518" xmlDataType="decimal"/>
    </xmlCellPr>
  </singleXmlCell>
  <singleXmlCell id="1850" xr6:uid="{89BCCB57-09D3-46E8-909B-5E0C5CD72138}" r="K62" connectionId="0">
    <xmlCellPr id="1" xr6:uid="{B1673D8E-20D7-4E16-881B-6BE248F389E7}" uniqueName="P1081519">
      <xmlPr mapId="1" xpath="/TFI-IZD-POD/IPK-GFI-IZD-POD-E_1000981/P1081519" xmlDataType="decimal"/>
    </xmlCellPr>
  </singleXmlCell>
  <singleXmlCell id="1851" xr6:uid="{A276EB5D-C2C8-47AE-8130-43201A2AADF7}" r="L62" connectionId="0">
    <xmlCellPr id="1" xr6:uid="{56460803-6C7E-412D-8AFE-84577F886FA9}" uniqueName="P1081520">
      <xmlPr mapId="1" xpath="/TFI-IZD-POD/IPK-GFI-IZD-POD-E_1000981/P1081520" xmlDataType="decimal"/>
    </xmlCellPr>
  </singleXmlCell>
  <singleXmlCell id="1852" xr6:uid="{F08C30E2-BDE1-449A-AA47-C9AEFE21037C}" r="M62" connectionId="0">
    <xmlCellPr id="1" xr6:uid="{A1873DEA-512E-4E53-82A8-59C6334CAEC6}" uniqueName="P1081521">
      <xmlPr mapId="1" xpath="/TFI-IZD-POD/IPK-GFI-IZD-POD-E_1000981/P1081521" xmlDataType="decimal"/>
    </xmlCellPr>
  </singleXmlCell>
  <singleXmlCell id="1853" xr6:uid="{15A43B6D-6A9B-4CC6-8C6A-10AAB8BDF365}" r="N62" connectionId="0">
    <xmlCellPr id="1" xr6:uid="{BA13F8C2-CA7B-439F-B700-D13D6251A907}" uniqueName="P1081522">
      <xmlPr mapId="1" xpath="/TFI-IZD-POD/IPK-GFI-IZD-POD-E_1000981/P1081522" xmlDataType="decimal"/>
    </xmlCellPr>
  </singleXmlCell>
  <singleXmlCell id="1854" xr6:uid="{25663725-1600-406C-9BC4-A3C79820196F}" r="O62" connectionId="0">
    <xmlCellPr id="1" xr6:uid="{BA5A1FE8-7219-42BF-81CC-DD37CBD4B23A}" uniqueName="P1081523">
      <xmlPr mapId="1" xpath="/TFI-IZD-POD/IPK-GFI-IZD-POD-E_1000981/P1081523" xmlDataType="decimal"/>
    </xmlCellPr>
  </singleXmlCell>
  <singleXmlCell id="1855" xr6:uid="{046C4502-C76A-491C-B2D5-C753E603CEED}" r="P62" connectionId="0">
    <xmlCellPr id="1" xr6:uid="{0C164B84-B831-40DF-8F8E-43C69DC62A2D}" uniqueName="P1082550">
      <xmlPr mapId="1" xpath="/TFI-IZD-POD/IPK-GFI-IZD-POD-E_1000981/P1082550" xmlDataType="decimal"/>
    </xmlCellPr>
  </singleXmlCell>
  <singleXmlCell id="1856" xr6:uid="{6247E3F2-CC4E-4B59-9DCA-A27D9DC09BC2}" r="Q62" connectionId="0">
    <xmlCellPr id="1" xr6:uid="{09E49C21-08F1-49E9-85BD-B8C6453CD8C8}" uniqueName="P1082552">
      <xmlPr mapId="1" xpath="/TFI-IZD-POD/IPK-GFI-IZD-POD-E_1000981/P1082552" xmlDataType="decimal"/>
    </xmlCellPr>
  </singleXmlCell>
  <singleXmlCell id="1857" xr6:uid="{5BDE2E3B-6511-455E-BDDF-0AFE44A5250E}" r="R62" connectionId="0">
    <xmlCellPr id="1" xr6:uid="{DCFBB3B8-0B9D-475A-A1F4-7EF95759581E}" uniqueName="P1082554">
      <xmlPr mapId="1" xpath="/TFI-IZD-POD/IPK-GFI-IZD-POD-E_1000981/P1082554" xmlDataType="decimal"/>
    </xmlCellPr>
  </singleXmlCell>
  <singleXmlCell id="1858" xr6:uid="{12734276-3DE6-4A85-8DE9-04774487C62B}" r="S62" connectionId="0">
    <xmlCellPr id="1" xr6:uid="{791BAFEA-23AB-41E0-8FC7-786CCC090CFB}" uniqueName="P1124878">
      <xmlPr mapId="1" xpath="/TFI-IZD-POD/IPK-GFI-IZD-POD-E_1000981/P1124878" xmlDataType="decimal"/>
    </xmlCellPr>
  </singleXmlCell>
  <singleXmlCell id="1859" xr6:uid="{4DE945B7-FA33-4C60-8659-3C76B12D2F28}" r="T62" connectionId="0">
    <xmlCellPr id="1" xr6:uid="{D7707F97-D30E-4700-995C-70356F506990}" uniqueName="P1124879">
      <xmlPr mapId="1" xpath="/TFI-IZD-POD/IPK-GFI-IZD-POD-E_1000981/P1124879" xmlDataType="decimal"/>
    </xmlCellPr>
  </singleXmlCell>
  <singleXmlCell id="1860" xr6:uid="{2867A679-5026-4E6C-8B7A-65A1FE024757}" r="U62" connectionId="0">
    <xmlCellPr id="1" xr6:uid="{B3CE2E43-7EA8-45AA-BA57-BBF057327BFB}" uniqueName="P1420898">
      <xmlPr mapId="1" xpath="/TFI-IZD-POD/IPK-GFI-IZD-POD-E_1000981/P1420898" xmlDataType="decimal"/>
    </xmlCellPr>
  </singleXmlCell>
  <singleXmlCell id="1861" xr6:uid="{C6BEADDD-B2BE-4CBE-A44D-34D4F954C2C9}" r="V62" connectionId="0">
    <xmlCellPr id="1" xr6:uid="{3417582B-8065-438C-B70E-5B26A7AF9922}" uniqueName="P1082558">
      <xmlPr mapId="1" xpath="/TFI-IZD-POD/IPK-GFI-IZD-POD-E_1000981/P1082558" xmlDataType="decimal"/>
    </xmlCellPr>
  </singleXmlCell>
  <singleXmlCell id="1862" xr6:uid="{81F21F3B-62A6-41D1-9D34-92698B0C8BFE}" r="W62" connectionId="0">
    <xmlCellPr id="1" xr6:uid="{53974329-8E37-40F0-A5A1-4F720394A854}" uniqueName="P1082562">
      <xmlPr mapId="1" xpath="/TFI-IZD-POD/IPK-GFI-IZD-POD-E_1000981/P1082562" xmlDataType="decimal"/>
    </xmlCellPr>
  </singleXmlCell>
  <singleXmlCell id="1863" xr6:uid="{54837B79-774D-42F7-8E9C-6864EA92D3FE}" r="X62" connectionId="0">
    <xmlCellPr id="1" xr6:uid="{9B556FF6-EAA5-4993-814A-12F9D1A78F43}" uniqueName="P1082564">
      <xmlPr mapId="1" xpath="/TFI-IZD-POD/IPK-GFI-IZD-POD-E_1000981/P1082564" xmlDataType="decimal"/>
    </xmlCellPr>
  </singleXmlCell>
  <singleXmlCell id="1864" xr6:uid="{80FC0511-D4D9-4B73-86B0-836D4DC8B930}" r="Y62" connectionId="0">
    <xmlCellPr id="1" xr6:uid="{36C43325-C3F6-4465-901E-E8353F4D6E4A}" uniqueName="P1082566">
      <xmlPr mapId="1" xpath="/TFI-IZD-POD/IPK-GFI-IZD-POD-E_1000981/P1082566" xmlDataType="decimal"/>
    </xmlCellPr>
  </singleXmlCell>
  <singleXmlCell id="1865" xr6:uid="{8C7C1F57-1D3E-482F-AE7E-690B4FB964F0}" r="Z62" connectionId="0">
    <xmlCellPr id="1" xr6:uid="{803D39C1-8755-4D91-A89E-1473332A53EA}" uniqueName="P1082445">
      <xmlPr mapId="1" xpath="/TFI-IZD-POD/IPK-GFI-IZD-POD-E_1000981/P1082445" xmlDataType="decimal"/>
    </xmlCellPr>
  </singleXmlCell>
  <singleXmlCell id="1866" xr6:uid="{9A723A97-CCD9-4C79-82E4-7B2315FBB756}" r="H63" connectionId="0">
    <xmlCellPr id="1" xr6:uid="{4BA8A90A-CF78-470E-974C-C4823970116D}" uniqueName="P1081524">
      <xmlPr mapId="1" xpath="/TFI-IZD-POD/IPK-GFI-IZD-POD-E_1000981/P1081524" xmlDataType="decimal"/>
    </xmlCellPr>
  </singleXmlCell>
  <singleXmlCell id="1867" xr6:uid="{5DC81BE3-5127-4021-A552-1E1C328E6141}" r="I63" connectionId="0">
    <xmlCellPr id="1" xr6:uid="{A68E8E48-5551-45BC-BB0D-AB1803ED7AA5}" uniqueName="P1081525">
      <xmlPr mapId="1" xpath="/TFI-IZD-POD/IPK-GFI-IZD-POD-E_1000981/P1081525" xmlDataType="decimal"/>
    </xmlCellPr>
  </singleXmlCell>
  <singleXmlCell id="1868" xr6:uid="{225BAB7A-912E-4770-A1BD-41F2AB24591C}" r="J63" connectionId="0">
    <xmlCellPr id="1" xr6:uid="{FBA37E0D-AF63-49F8-8F85-D9A3AD528B9F}" uniqueName="P1081526">
      <xmlPr mapId="1" xpath="/TFI-IZD-POD/IPK-GFI-IZD-POD-E_1000981/P1081526" xmlDataType="decimal"/>
    </xmlCellPr>
  </singleXmlCell>
  <singleXmlCell id="1869" xr6:uid="{DA0931EB-4559-4ADE-BCF9-AAA779183E36}" r="K63" connectionId="0">
    <xmlCellPr id="1" xr6:uid="{4345016E-CD68-4988-9C36-9F4097B7DFC4}" uniqueName="P1081527">
      <xmlPr mapId="1" xpath="/TFI-IZD-POD/IPK-GFI-IZD-POD-E_1000981/P1081527" xmlDataType="decimal"/>
    </xmlCellPr>
  </singleXmlCell>
  <singleXmlCell id="1870" xr6:uid="{E9066544-CC10-4744-9027-8F3D23F215BB}" r="L63" connectionId="0">
    <xmlCellPr id="1" xr6:uid="{BB0882BA-F53D-46AB-981F-640627C90CE1}" uniqueName="P1081528">
      <xmlPr mapId="1" xpath="/TFI-IZD-POD/IPK-GFI-IZD-POD-E_1000981/P1081528" xmlDataType="decimal"/>
    </xmlCellPr>
  </singleXmlCell>
  <singleXmlCell id="1871" xr6:uid="{1A251EAC-D0DF-4B51-BDA0-8D5394E60665}" r="M63" connectionId="0">
    <xmlCellPr id="1" xr6:uid="{9497B223-AF3A-4861-AA4B-7797C7AF8719}" uniqueName="P1081529">
      <xmlPr mapId="1" xpath="/TFI-IZD-POD/IPK-GFI-IZD-POD-E_1000981/P1081529" xmlDataType="decimal"/>
    </xmlCellPr>
  </singleXmlCell>
  <singleXmlCell id="1872" xr6:uid="{9BCDA444-E2F5-401A-A4C1-66426195FE2B}" r="N63" connectionId="0">
    <xmlCellPr id="1" xr6:uid="{744D9FC4-B8F5-4A60-8A6F-3B2D0A9D47B7}" uniqueName="P1081530">
      <xmlPr mapId="1" xpath="/TFI-IZD-POD/IPK-GFI-IZD-POD-E_1000981/P1081530" xmlDataType="decimal"/>
    </xmlCellPr>
  </singleXmlCell>
  <singleXmlCell id="1873" xr6:uid="{2BF853DD-C162-40DE-BB4B-1D4923D8EE09}" r="O63" connectionId="0">
    <xmlCellPr id="1" xr6:uid="{AD5C9195-3033-41EF-B926-71777C197E3C}" uniqueName="P1081531">
      <xmlPr mapId="1" xpath="/TFI-IZD-POD/IPK-GFI-IZD-POD-E_1000981/P1081531" xmlDataType="decimal"/>
    </xmlCellPr>
  </singleXmlCell>
  <singleXmlCell id="1874" xr6:uid="{5BCD5766-06B0-4C5A-9B65-26E4EE97AA85}" r="P63" connectionId="0">
    <xmlCellPr id="1" xr6:uid="{19180895-F51E-4DDB-BB82-9FE2176029DF}" uniqueName="P1082568">
      <xmlPr mapId="1" xpath="/TFI-IZD-POD/IPK-GFI-IZD-POD-E_1000981/P1082568" xmlDataType="decimal"/>
    </xmlCellPr>
  </singleXmlCell>
  <singleXmlCell id="1875" xr6:uid="{A9F42B91-6B0D-4319-9239-44D687AE570E}" r="Q63" connectionId="0">
    <xmlCellPr id="1" xr6:uid="{4E1175A5-2B09-428A-B2BB-627910B79058}" uniqueName="P1082570">
      <xmlPr mapId="1" xpath="/TFI-IZD-POD/IPK-GFI-IZD-POD-E_1000981/P1082570" xmlDataType="decimal"/>
    </xmlCellPr>
  </singleXmlCell>
  <singleXmlCell id="1876" xr6:uid="{0B686C4E-06D5-482D-A92D-8BC5E6252A1F}" r="R63" connectionId="0">
    <xmlCellPr id="1" xr6:uid="{11DA9FB6-B745-4159-A26B-EDCC3C06A4F1}" uniqueName="P1082573">
      <xmlPr mapId="1" xpath="/TFI-IZD-POD/IPK-GFI-IZD-POD-E_1000981/P1082573" xmlDataType="decimal"/>
    </xmlCellPr>
  </singleXmlCell>
  <singleXmlCell id="1877" xr6:uid="{1DA8851F-D745-4191-9BCC-691C869E0D09}" r="S63" connectionId="0">
    <xmlCellPr id="1" xr6:uid="{15842FBC-A292-4570-AF3C-214A5048DA88}" uniqueName="P1124880">
      <xmlPr mapId="1" xpath="/TFI-IZD-POD/IPK-GFI-IZD-POD-E_1000981/P1124880" xmlDataType="decimal"/>
    </xmlCellPr>
  </singleXmlCell>
  <singleXmlCell id="1878" xr6:uid="{CA4B7B46-8281-4CD9-BE12-0CB12F7A4B69}" r="T63" connectionId="0">
    <xmlCellPr id="1" xr6:uid="{0FD4882A-4E27-43B4-B2E9-AE9D0C549735}" uniqueName="P1124881">
      <xmlPr mapId="1" xpath="/TFI-IZD-POD/IPK-GFI-IZD-POD-E_1000981/P1124881" xmlDataType="decimal"/>
    </xmlCellPr>
  </singleXmlCell>
  <singleXmlCell id="1879" xr6:uid="{B28B8244-F2E0-4D47-9A88-3DC77EBE35E1}" r="U63" connectionId="0">
    <xmlCellPr id="1" xr6:uid="{C667D513-ED0B-4E08-9128-8FE44B23422B}" uniqueName="P1420899">
      <xmlPr mapId="1" xpath="/TFI-IZD-POD/IPK-GFI-IZD-POD-E_1000981/P1420899" xmlDataType="decimal"/>
    </xmlCellPr>
  </singleXmlCell>
  <singleXmlCell id="1880" xr6:uid="{A4A847BB-34AD-455E-BD17-C4B6CAC8765A}" r="V63" connectionId="0">
    <xmlCellPr id="1" xr6:uid="{BBCB6A09-EBE5-46BD-94A7-A3CA3E5C6980}" uniqueName="P1082576">
      <xmlPr mapId="1" xpath="/TFI-IZD-POD/IPK-GFI-IZD-POD-E_1000981/P1082576" xmlDataType="decimal"/>
    </xmlCellPr>
  </singleXmlCell>
  <singleXmlCell id="1881" xr6:uid="{3997A6FD-9F94-44CB-9BF0-C6BF61C14869}" r="W63" connectionId="0">
    <xmlCellPr id="1" xr6:uid="{5898B251-03EB-4FEE-9CF9-1E093FDBF163}" uniqueName="P1082578">
      <xmlPr mapId="1" xpath="/TFI-IZD-POD/IPK-GFI-IZD-POD-E_1000981/P1082578" xmlDataType="decimal"/>
    </xmlCellPr>
  </singleXmlCell>
  <singleXmlCell id="1882" xr6:uid="{DE2A6E06-49DD-4FBD-8DFE-576FB4D02D8F}" r="X63" connectionId="0">
    <xmlCellPr id="1" xr6:uid="{4216A76D-1B32-435D-9659-EB415955575A}" uniqueName="P1082580">
      <xmlPr mapId="1" xpath="/TFI-IZD-POD/IPK-GFI-IZD-POD-E_1000981/P1082580" xmlDataType="decimal"/>
    </xmlCellPr>
  </singleXmlCell>
  <singleXmlCell id="1883" xr6:uid="{CCEBD637-59AF-4EA1-BACE-C4F65296A619}" r="Y63" connectionId="0">
    <xmlCellPr id="1" xr6:uid="{3AB04FB5-617D-47D7-83F0-8DEB0B26316E}" uniqueName="P1082582">
      <xmlPr mapId="1" xpath="/TFI-IZD-POD/IPK-GFI-IZD-POD-E_1000981/P1082582" xmlDataType="decimal"/>
    </xmlCellPr>
  </singleXmlCell>
  <singleXmlCell id="1884" xr6:uid="{37739809-37E4-488A-8EDD-A6D516075626}" r="Z63" connectionId="0">
    <xmlCellPr id="1" xr6:uid="{A71981F0-DE3A-412D-A8C9-A932DF656C2C}" uniqueName="P1082584">
      <xmlPr mapId="1" xpath="/TFI-IZD-POD/IPK-GFI-IZD-POD-E_1000981/P1082584" xmlDataType="decimal"/>
    </xmlCellPr>
  </singleXmlCell>
</singleXmlCel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SingleCells" Target="../tables/tableSingleCells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SingleCells" Target="../tables/tableSingleCells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SingleCells" Target="../tables/tableSingleCells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tableSingleCells" Target="../tables/tableSingleCells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tableSingleCells" Target="../tables/tableSingleCells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tableSingleCells" Target="../tables/tableSingleCells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T72"/>
  <sheetViews>
    <sheetView view="pageBreakPreview" topLeftCell="A15" zoomScaleNormal="100" zoomScaleSheetLayoutView="100" workbookViewId="0">
      <selection activeCell="A17" sqref="A17:F17"/>
    </sheetView>
  </sheetViews>
  <sheetFormatPr defaultColWidth="9.140625" defaultRowHeight="15" x14ac:dyDescent="0.25"/>
  <cols>
    <col min="1" max="8" width="9.140625" style="35"/>
    <col min="9" max="9" width="15.28515625" style="35" customWidth="1"/>
    <col min="10" max="10" width="9.140625" style="35"/>
    <col min="11" max="13" width="9.140625" style="33"/>
    <col min="14" max="14" width="9.140625" style="34"/>
    <col min="15" max="20" width="9.140625" style="33"/>
    <col min="21" max="16384" width="9.140625" style="35"/>
  </cols>
  <sheetData>
    <row r="1" spans="1:20" ht="15.75" x14ac:dyDescent="0.25">
      <c r="A1" s="172" t="s">
        <v>305</v>
      </c>
      <c r="B1" s="173"/>
      <c r="C1" s="173"/>
      <c r="D1" s="51"/>
      <c r="E1" s="51"/>
      <c r="F1" s="51"/>
      <c r="G1" s="51"/>
      <c r="H1" s="51"/>
      <c r="I1" s="51"/>
      <c r="J1" s="52"/>
    </row>
    <row r="2" spans="1:20" ht="14.45" customHeight="1" x14ac:dyDescent="0.25">
      <c r="A2" s="174" t="s">
        <v>321</v>
      </c>
      <c r="B2" s="175"/>
      <c r="C2" s="175"/>
      <c r="D2" s="175"/>
      <c r="E2" s="175"/>
      <c r="F2" s="175"/>
      <c r="G2" s="175"/>
      <c r="H2" s="175"/>
      <c r="I2" s="175"/>
      <c r="J2" s="176"/>
      <c r="N2" s="34">
        <v>1</v>
      </c>
    </row>
    <row r="3" spans="1:20" x14ac:dyDescent="0.25">
      <c r="A3" s="53"/>
      <c r="B3" s="54"/>
      <c r="C3" s="54"/>
      <c r="D3" s="54"/>
      <c r="E3" s="54"/>
      <c r="F3" s="54"/>
      <c r="G3" s="54"/>
      <c r="H3" s="54"/>
      <c r="I3" s="54"/>
      <c r="J3" s="55"/>
      <c r="N3" s="34">
        <v>2</v>
      </c>
    </row>
    <row r="4" spans="1:20" ht="33.6" customHeight="1" x14ac:dyDescent="0.25">
      <c r="A4" s="177" t="s">
        <v>306</v>
      </c>
      <c r="B4" s="178"/>
      <c r="C4" s="178"/>
      <c r="D4" s="178"/>
      <c r="E4" s="179">
        <v>46023</v>
      </c>
      <c r="F4" s="180"/>
      <c r="G4" s="56" t="s">
        <v>0</v>
      </c>
      <c r="H4" s="179">
        <v>46112</v>
      </c>
      <c r="I4" s="180"/>
      <c r="J4" s="57"/>
      <c r="N4" s="34">
        <v>3</v>
      </c>
    </row>
    <row r="5" spans="1:20" s="33" customFormat="1" ht="10.15" customHeight="1" x14ac:dyDescent="0.25">
      <c r="A5" s="181"/>
      <c r="B5" s="182"/>
      <c r="C5" s="182"/>
      <c r="D5" s="182"/>
      <c r="E5" s="182"/>
      <c r="F5" s="182"/>
      <c r="G5" s="182"/>
      <c r="H5" s="182"/>
      <c r="I5" s="182"/>
      <c r="J5" s="183"/>
      <c r="N5" s="34">
        <v>4</v>
      </c>
    </row>
    <row r="6" spans="1:20" ht="20.45" customHeight="1" x14ac:dyDescent="0.25">
      <c r="A6" s="58"/>
      <c r="B6" s="59" t="s">
        <v>326</v>
      </c>
      <c r="C6" s="60"/>
      <c r="D6" s="60"/>
      <c r="E6" s="17">
        <v>2026</v>
      </c>
      <c r="F6" s="61"/>
      <c r="G6" s="56"/>
      <c r="H6" s="61"/>
      <c r="I6" s="62"/>
      <c r="J6" s="63"/>
    </row>
    <row r="7" spans="1:20" s="38" customFormat="1" ht="10.9" customHeight="1" x14ac:dyDescent="0.25">
      <c r="A7" s="58"/>
      <c r="B7" s="60"/>
      <c r="C7" s="60"/>
      <c r="D7" s="60"/>
      <c r="E7" s="64"/>
      <c r="F7" s="64"/>
      <c r="G7" s="56"/>
      <c r="H7" s="61"/>
      <c r="I7" s="62"/>
      <c r="J7" s="63"/>
      <c r="K7" s="36"/>
      <c r="L7" s="36"/>
      <c r="M7" s="36"/>
      <c r="N7" s="37"/>
      <c r="O7" s="36"/>
      <c r="P7" s="36"/>
      <c r="Q7" s="36"/>
      <c r="R7" s="36"/>
      <c r="S7" s="36"/>
      <c r="T7" s="36"/>
    </row>
    <row r="8" spans="1:20" ht="20.45" customHeight="1" x14ac:dyDescent="0.25">
      <c r="A8" s="58"/>
      <c r="B8" s="59" t="s">
        <v>327</v>
      </c>
      <c r="C8" s="60"/>
      <c r="D8" s="60"/>
      <c r="E8" s="17">
        <v>1</v>
      </c>
      <c r="F8" s="61"/>
      <c r="G8" s="56"/>
      <c r="H8" s="61"/>
      <c r="I8" s="62"/>
      <c r="J8" s="63"/>
    </row>
    <row r="9" spans="1:20" s="38" customFormat="1" ht="10.9" customHeight="1" x14ac:dyDescent="0.25">
      <c r="A9" s="58"/>
      <c r="B9" s="60"/>
      <c r="C9" s="60"/>
      <c r="D9" s="60"/>
      <c r="E9" s="64"/>
      <c r="F9" s="64"/>
      <c r="G9" s="56"/>
      <c r="H9" s="64"/>
      <c r="I9" s="65"/>
      <c r="J9" s="63"/>
      <c r="K9" s="36"/>
      <c r="L9" s="36"/>
      <c r="M9" s="36"/>
      <c r="N9" s="37"/>
      <c r="O9" s="36"/>
      <c r="P9" s="36"/>
      <c r="Q9" s="36"/>
      <c r="R9" s="36"/>
      <c r="S9" s="36"/>
      <c r="T9" s="36"/>
    </row>
    <row r="10" spans="1:20" ht="37.9" customHeight="1" x14ac:dyDescent="0.25">
      <c r="A10" s="191" t="s">
        <v>328</v>
      </c>
      <c r="B10" s="192"/>
      <c r="C10" s="192"/>
      <c r="D10" s="192"/>
      <c r="E10" s="192"/>
      <c r="F10" s="192"/>
      <c r="G10" s="192"/>
      <c r="H10" s="192"/>
      <c r="I10" s="192"/>
      <c r="J10" s="66"/>
    </row>
    <row r="11" spans="1:20" ht="24.6" customHeight="1" x14ac:dyDescent="0.25">
      <c r="A11" s="193" t="s">
        <v>307</v>
      </c>
      <c r="B11" s="194"/>
      <c r="C11" s="186" t="s">
        <v>449</v>
      </c>
      <c r="D11" s="187"/>
      <c r="E11" s="67"/>
      <c r="F11" s="195" t="s">
        <v>329</v>
      </c>
      <c r="G11" s="185"/>
      <c r="H11" s="196" t="s">
        <v>450</v>
      </c>
      <c r="I11" s="197"/>
      <c r="J11" s="68"/>
    </row>
    <row r="12" spans="1:20" ht="14.45" customHeight="1" x14ac:dyDescent="0.25">
      <c r="A12" s="69"/>
      <c r="B12" s="70"/>
      <c r="C12" s="70"/>
      <c r="D12" s="70"/>
      <c r="E12" s="189"/>
      <c r="F12" s="189"/>
      <c r="G12" s="189"/>
      <c r="H12" s="189"/>
      <c r="I12" s="71"/>
      <c r="J12" s="68"/>
    </row>
    <row r="13" spans="1:20" ht="21" customHeight="1" x14ac:dyDescent="0.25">
      <c r="A13" s="184" t="s">
        <v>322</v>
      </c>
      <c r="B13" s="185"/>
      <c r="C13" s="186" t="s">
        <v>451</v>
      </c>
      <c r="D13" s="187"/>
      <c r="E13" s="188"/>
      <c r="F13" s="189"/>
      <c r="G13" s="189"/>
      <c r="H13" s="189"/>
      <c r="I13" s="71"/>
      <c r="J13" s="68"/>
    </row>
    <row r="14" spans="1:20" ht="10.9" customHeight="1" x14ac:dyDescent="0.25">
      <c r="A14" s="67"/>
      <c r="B14" s="71"/>
      <c r="C14" s="47"/>
      <c r="D14" s="47"/>
      <c r="E14" s="190"/>
      <c r="F14" s="190"/>
      <c r="G14" s="190"/>
      <c r="H14" s="190"/>
      <c r="I14" s="70"/>
      <c r="J14" s="72"/>
    </row>
    <row r="15" spans="1:20" ht="22.9" customHeight="1" x14ac:dyDescent="0.25">
      <c r="A15" s="184" t="s">
        <v>308</v>
      </c>
      <c r="B15" s="185"/>
      <c r="C15" s="186" t="s">
        <v>452</v>
      </c>
      <c r="D15" s="187"/>
      <c r="E15" s="204"/>
      <c r="F15" s="205"/>
      <c r="G15" s="73" t="s">
        <v>330</v>
      </c>
      <c r="H15" s="196" t="s">
        <v>453</v>
      </c>
      <c r="I15" s="197"/>
      <c r="J15" s="74"/>
    </row>
    <row r="16" spans="1:20" ht="10.9" customHeight="1" x14ac:dyDescent="0.25">
      <c r="A16" s="67"/>
      <c r="B16" s="71"/>
      <c r="C16" s="70"/>
      <c r="D16" s="70"/>
      <c r="E16" s="190"/>
      <c r="F16" s="190"/>
      <c r="G16" s="206"/>
      <c r="H16" s="206"/>
      <c r="I16" s="70"/>
      <c r="J16" s="72"/>
    </row>
    <row r="17" spans="1:10" ht="22.9" customHeight="1" x14ac:dyDescent="0.25">
      <c r="A17" s="75"/>
      <c r="B17" s="73" t="s">
        <v>331</v>
      </c>
      <c r="C17" s="186" t="s">
        <v>454</v>
      </c>
      <c r="D17" s="187"/>
      <c r="E17" s="76"/>
      <c r="F17" s="76"/>
      <c r="G17" s="76"/>
      <c r="H17" s="76"/>
      <c r="I17" s="76"/>
      <c r="J17" s="74"/>
    </row>
    <row r="18" spans="1:10" x14ac:dyDescent="0.25">
      <c r="A18" s="198"/>
      <c r="B18" s="199"/>
      <c r="C18" s="190"/>
      <c r="D18" s="190"/>
      <c r="E18" s="190"/>
      <c r="F18" s="190"/>
      <c r="G18" s="190"/>
      <c r="H18" s="190"/>
      <c r="I18" s="70"/>
      <c r="J18" s="72"/>
    </row>
    <row r="19" spans="1:10" x14ac:dyDescent="0.25">
      <c r="A19" s="193" t="s">
        <v>309</v>
      </c>
      <c r="B19" s="200"/>
      <c r="C19" s="201" t="s">
        <v>455</v>
      </c>
      <c r="D19" s="202"/>
      <c r="E19" s="202"/>
      <c r="F19" s="202"/>
      <c r="G19" s="202"/>
      <c r="H19" s="202"/>
      <c r="I19" s="202"/>
      <c r="J19" s="203"/>
    </row>
    <row r="20" spans="1:10" x14ac:dyDescent="0.25">
      <c r="A20" s="69"/>
      <c r="B20" s="70"/>
      <c r="C20" s="77"/>
      <c r="D20" s="70"/>
      <c r="E20" s="190"/>
      <c r="F20" s="190"/>
      <c r="G20" s="190"/>
      <c r="H20" s="190"/>
      <c r="I20" s="70"/>
      <c r="J20" s="72"/>
    </row>
    <row r="21" spans="1:10" x14ac:dyDescent="0.25">
      <c r="A21" s="193" t="s">
        <v>310</v>
      </c>
      <c r="B21" s="200"/>
      <c r="C21" s="196">
        <v>51000</v>
      </c>
      <c r="D21" s="197"/>
      <c r="E21" s="190"/>
      <c r="F21" s="190"/>
      <c r="G21" s="201" t="s">
        <v>456</v>
      </c>
      <c r="H21" s="202"/>
      <c r="I21" s="202"/>
      <c r="J21" s="203"/>
    </row>
    <row r="22" spans="1:10" x14ac:dyDescent="0.25">
      <c r="A22" s="69"/>
      <c r="B22" s="70"/>
      <c r="C22" s="70"/>
      <c r="D22" s="70"/>
      <c r="E22" s="190"/>
      <c r="F22" s="190"/>
      <c r="G22" s="190"/>
      <c r="H22" s="190"/>
      <c r="I22" s="70"/>
      <c r="J22" s="72"/>
    </row>
    <row r="23" spans="1:10" x14ac:dyDescent="0.25">
      <c r="A23" s="193" t="s">
        <v>311</v>
      </c>
      <c r="B23" s="200"/>
      <c r="C23" s="201" t="s">
        <v>457</v>
      </c>
      <c r="D23" s="202"/>
      <c r="E23" s="202"/>
      <c r="F23" s="202"/>
      <c r="G23" s="202"/>
      <c r="H23" s="202"/>
      <c r="I23" s="202"/>
      <c r="J23" s="203"/>
    </row>
    <row r="24" spans="1:10" x14ac:dyDescent="0.25">
      <c r="A24" s="69"/>
      <c r="B24" s="70"/>
      <c r="C24" s="47"/>
      <c r="D24" s="70"/>
      <c r="E24" s="190"/>
      <c r="F24" s="190"/>
      <c r="G24" s="190"/>
      <c r="H24" s="190"/>
      <c r="I24" s="70"/>
      <c r="J24" s="72"/>
    </row>
    <row r="25" spans="1:10" x14ac:dyDescent="0.25">
      <c r="A25" s="193" t="s">
        <v>312</v>
      </c>
      <c r="B25" s="200"/>
      <c r="C25" s="208" t="s">
        <v>458</v>
      </c>
      <c r="D25" s="209"/>
      <c r="E25" s="209"/>
      <c r="F25" s="209"/>
      <c r="G25" s="209"/>
      <c r="H25" s="209"/>
      <c r="I25" s="209"/>
      <c r="J25" s="210"/>
    </row>
    <row r="26" spans="1:10" x14ac:dyDescent="0.25">
      <c r="A26" s="69"/>
      <c r="B26" s="70"/>
      <c r="C26" s="77"/>
      <c r="D26" s="70"/>
      <c r="E26" s="190"/>
      <c r="F26" s="190"/>
      <c r="G26" s="190"/>
      <c r="H26" s="190"/>
      <c r="I26" s="70"/>
      <c r="J26" s="72"/>
    </row>
    <row r="27" spans="1:10" x14ac:dyDescent="0.25">
      <c r="A27" s="193" t="s">
        <v>313</v>
      </c>
      <c r="B27" s="200"/>
      <c r="C27" s="208" t="s">
        <v>459</v>
      </c>
      <c r="D27" s="209"/>
      <c r="E27" s="209"/>
      <c r="F27" s="209"/>
      <c r="G27" s="209"/>
      <c r="H27" s="209"/>
      <c r="I27" s="209"/>
      <c r="J27" s="210"/>
    </row>
    <row r="28" spans="1:10" ht="13.9" customHeight="1" x14ac:dyDescent="0.25">
      <c r="A28" s="69"/>
      <c r="B28" s="70"/>
      <c r="C28" s="77"/>
      <c r="D28" s="70"/>
      <c r="E28" s="190"/>
      <c r="F28" s="190"/>
      <c r="G28" s="190"/>
      <c r="H28" s="190"/>
      <c r="I28" s="70"/>
      <c r="J28" s="72"/>
    </row>
    <row r="29" spans="1:10" ht="22.9" customHeight="1" x14ac:dyDescent="0.25">
      <c r="A29" s="184" t="s">
        <v>323</v>
      </c>
      <c r="B29" s="200"/>
      <c r="C29" s="18">
        <v>352</v>
      </c>
      <c r="D29" s="78"/>
      <c r="E29" s="207"/>
      <c r="F29" s="207"/>
      <c r="G29" s="207"/>
      <c r="H29" s="207"/>
      <c r="I29" s="79"/>
      <c r="J29" s="80"/>
    </row>
    <row r="30" spans="1:10" x14ac:dyDescent="0.25">
      <c r="A30" s="69"/>
      <c r="B30" s="70"/>
      <c r="C30" s="70"/>
      <c r="D30" s="70"/>
      <c r="E30" s="190"/>
      <c r="F30" s="190"/>
      <c r="G30" s="190"/>
      <c r="H30" s="190"/>
      <c r="I30" s="79"/>
      <c r="J30" s="80"/>
    </row>
    <row r="31" spans="1:10" x14ac:dyDescent="0.25">
      <c r="A31" s="193" t="s">
        <v>314</v>
      </c>
      <c r="B31" s="200"/>
      <c r="C31" s="19" t="s">
        <v>333</v>
      </c>
      <c r="D31" s="211" t="s">
        <v>332</v>
      </c>
      <c r="E31" s="212"/>
      <c r="F31" s="212"/>
      <c r="G31" s="212"/>
      <c r="H31" s="70"/>
      <c r="I31" s="81" t="s">
        <v>333</v>
      </c>
      <c r="J31" s="82" t="s">
        <v>334</v>
      </c>
    </row>
    <row r="32" spans="1:10" x14ac:dyDescent="0.25">
      <c r="A32" s="193"/>
      <c r="B32" s="200"/>
      <c r="C32" s="83"/>
      <c r="D32" s="56"/>
      <c r="E32" s="205"/>
      <c r="F32" s="205"/>
      <c r="G32" s="205"/>
      <c r="H32" s="205"/>
      <c r="I32" s="79"/>
      <c r="J32" s="80"/>
    </row>
    <row r="33" spans="1:10" x14ac:dyDescent="0.25">
      <c r="A33" s="193" t="s">
        <v>324</v>
      </c>
      <c r="B33" s="200"/>
      <c r="C33" s="18" t="s">
        <v>336</v>
      </c>
      <c r="D33" s="211" t="s">
        <v>335</v>
      </c>
      <c r="E33" s="212"/>
      <c r="F33" s="212"/>
      <c r="G33" s="212"/>
      <c r="H33" s="76"/>
      <c r="I33" s="81" t="s">
        <v>336</v>
      </c>
      <c r="J33" s="82" t="s">
        <v>337</v>
      </c>
    </row>
    <row r="34" spans="1:10" x14ac:dyDescent="0.25">
      <c r="A34" s="69"/>
      <c r="B34" s="70"/>
      <c r="C34" s="70"/>
      <c r="D34" s="70"/>
      <c r="E34" s="190"/>
      <c r="F34" s="190"/>
      <c r="G34" s="190"/>
      <c r="H34" s="190"/>
      <c r="I34" s="70"/>
      <c r="J34" s="72"/>
    </row>
    <row r="35" spans="1:10" x14ac:dyDescent="0.25">
      <c r="A35" s="211" t="s">
        <v>325</v>
      </c>
      <c r="B35" s="212"/>
      <c r="C35" s="212"/>
      <c r="D35" s="212"/>
      <c r="E35" s="212" t="s">
        <v>315</v>
      </c>
      <c r="F35" s="212"/>
      <c r="G35" s="212"/>
      <c r="H35" s="212"/>
      <c r="I35" s="212"/>
      <c r="J35" s="84" t="s">
        <v>316</v>
      </c>
    </row>
    <row r="36" spans="1:10" x14ac:dyDescent="0.25">
      <c r="A36" s="69"/>
      <c r="B36" s="70"/>
      <c r="C36" s="70"/>
      <c r="D36" s="70"/>
      <c r="E36" s="190"/>
      <c r="F36" s="190"/>
      <c r="G36" s="190"/>
      <c r="H36" s="190"/>
      <c r="I36" s="70"/>
      <c r="J36" s="80"/>
    </row>
    <row r="37" spans="1:10" x14ac:dyDescent="0.25">
      <c r="A37" s="213"/>
      <c r="B37" s="214"/>
      <c r="C37" s="214"/>
      <c r="D37" s="214"/>
      <c r="E37" s="213"/>
      <c r="F37" s="214"/>
      <c r="G37" s="214"/>
      <c r="H37" s="214"/>
      <c r="I37" s="215"/>
      <c r="J37" s="48"/>
    </row>
    <row r="38" spans="1:10" x14ac:dyDescent="0.25">
      <c r="A38" s="39"/>
      <c r="B38" s="47"/>
      <c r="C38" s="50"/>
      <c r="D38" s="216"/>
      <c r="E38" s="216"/>
      <c r="F38" s="216"/>
      <c r="G38" s="216"/>
      <c r="H38" s="216"/>
      <c r="I38" s="216"/>
      <c r="J38" s="40"/>
    </row>
    <row r="39" spans="1:10" x14ac:dyDescent="0.25">
      <c r="A39" s="213"/>
      <c r="B39" s="214"/>
      <c r="C39" s="214"/>
      <c r="D39" s="215"/>
      <c r="E39" s="213"/>
      <c r="F39" s="214"/>
      <c r="G39" s="214"/>
      <c r="H39" s="214"/>
      <c r="I39" s="215"/>
      <c r="J39" s="18"/>
    </row>
    <row r="40" spans="1:10" x14ac:dyDescent="0.25">
      <c r="A40" s="39"/>
      <c r="B40" s="47"/>
      <c r="C40" s="50"/>
      <c r="D40" s="49"/>
      <c r="E40" s="216"/>
      <c r="F40" s="216"/>
      <c r="G40" s="216"/>
      <c r="H40" s="216"/>
      <c r="I40" s="46"/>
      <c r="J40" s="40"/>
    </row>
    <row r="41" spans="1:10" x14ac:dyDescent="0.25">
      <c r="A41" s="213"/>
      <c r="B41" s="214"/>
      <c r="C41" s="214"/>
      <c r="D41" s="215"/>
      <c r="E41" s="213"/>
      <c r="F41" s="214"/>
      <c r="G41" s="214"/>
      <c r="H41" s="214"/>
      <c r="I41" s="215"/>
      <c r="J41" s="18"/>
    </row>
    <row r="42" spans="1:10" x14ac:dyDescent="0.25">
      <c r="A42" s="39"/>
      <c r="B42" s="47"/>
      <c r="C42" s="50"/>
      <c r="D42" s="49"/>
      <c r="E42" s="216"/>
      <c r="F42" s="216"/>
      <c r="G42" s="216"/>
      <c r="H42" s="216"/>
      <c r="I42" s="46"/>
      <c r="J42" s="40"/>
    </row>
    <row r="43" spans="1:10" x14ac:dyDescent="0.25">
      <c r="A43" s="213"/>
      <c r="B43" s="214"/>
      <c r="C43" s="214"/>
      <c r="D43" s="215"/>
      <c r="E43" s="213"/>
      <c r="F43" s="214"/>
      <c r="G43" s="214"/>
      <c r="H43" s="214"/>
      <c r="I43" s="215"/>
      <c r="J43" s="18"/>
    </row>
    <row r="44" spans="1:10" x14ac:dyDescent="0.25">
      <c r="A44" s="41"/>
      <c r="B44" s="50"/>
      <c r="C44" s="218"/>
      <c r="D44" s="218"/>
      <c r="E44" s="206"/>
      <c r="F44" s="206"/>
      <c r="G44" s="218"/>
      <c r="H44" s="218"/>
      <c r="I44" s="218"/>
      <c r="J44" s="40"/>
    </row>
    <row r="45" spans="1:10" x14ac:dyDescent="0.25">
      <c r="A45" s="213"/>
      <c r="B45" s="214"/>
      <c r="C45" s="214"/>
      <c r="D45" s="215"/>
      <c r="E45" s="213"/>
      <c r="F45" s="214"/>
      <c r="G45" s="214"/>
      <c r="H45" s="214"/>
      <c r="I45" s="215"/>
      <c r="J45" s="18"/>
    </row>
    <row r="46" spans="1:10" x14ac:dyDescent="0.25">
      <c r="A46" s="41"/>
      <c r="B46" s="50"/>
      <c r="C46" s="50"/>
      <c r="D46" s="47"/>
      <c r="E46" s="206"/>
      <c r="F46" s="206"/>
      <c r="G46" s="218"/>
      <c r="H46" s="218"/>
      <c r="I46" s="47"/>
      <c r="J46" s="40"/>
    </row>
    <row r="47" spans="1:10" x14ac:dyDescent="0.25">
      <c r="A47" s="213"/>
      <c r="B47" s="214"/>
      <c r="C47" s="214"/>
      <c r="D47" s="215"/>
      <c r="E47" s="213"/>
      <c r="F47" s="214"/>
      <c r="G47" s="214"/>
      <c r="H47" s="214"/>
      <c r="I47" s="215"/>
      <c r="J47" s="18"/>
    </row>
    <row r="48" spans="1:10" x14ac:dyDescent="0.25">
      <c r="A48" s="85"/>
      <c r="B48" s="77"/>
      <c r="C48" s="77"/>
      <c r="D48" s="70"/>
      <c r="E48" s="190"/>
      <c r="F48" s="190"/>
      <c r="G48" s="217"/>
      <c r="H48" s="217"/>
      <c r="I48" s="70"/>
      <c r="J48" s="86" t="s">
        <v>338</v>
      </c>
    </row>
    <row r="49" spans="1:10" x14ac:dyDescent="0.25">
      <c r="A49" s="85"/>
      <c r="B49" s="77"/>
      <c r="C49" s="77"/>
      <c r="D49" s="70"/>
      <c r="E49" s="190"/>
      <c r="F49" s="190"/>
      <c r="G49" s="217"/>
      <c r="H49" s="217"/>
      <c r="I49" s="70"/>
      <c r="J49" s="86" t="s">
        <v>339</v>
      </c>
    </row>
    <row r="50" spans="1:10" ht="14.45" customHeight="1" x14ac:dyDescent="0.25">
      <c r="A50" s="184" t="s">
        <v>317</v>
      </c>
      <c r="B50" s="195"/>
      <c r="C50" s="196" t="s">
        <v>339</v>
      </c>
      <c r="D50" s="197"/>
      <c r="E50" s="223" t="s">
        <v>340</v>
      </c>
      <c r="F50" s="224"/>
      <c r="G50" s="201"/>
      <c r="H50" s="202"/>
      <c r="I50" s="202"/>
      <c r="J50" s="203"/>
    </row>
    <row r="51" spans="1:10" x14ac:dyDescent="0.25">
      <c r="A51" s="85"/>
      <c r="B51" s="77"/>
      <c r="C51" s="217"/>
      <c r="D51" s="217"/>
      <c r="E51" s="190"/>
      <c r="F51" s="190"/>
      <c r="G51" s="225" t="s">
        <v>341</v>
      </c>
      <c r="H51" s="225"/>
      <c r="I51" s="225"/>
      <c r="J51" s="63"/>
    </row>
    <row r="52" spans="1:10" ht="13.9" customHeight="1" x14ac:dyDescent="0.25">
      <c r="A52" s="184" t="s">
        <v>318</v>
      </c>
      <c r="B52" s="195"/>
      <c r="C52" s="201" t="s">
        <v>460</v>
      </c>
      <c r="D52" s="202"/>
      <c r="E52" s="202"/>
      <c r="F52" s="202"/>
      <c r="G52" s="202"/>
      <c r="H52" s="202"/>
      <c r="I52" s="202"/>
      <c r="J52" s="203"/>
    </row>
    <row r="53" spans="1:10" x14ac:dyDescent="0.25">
      <c r="A53" s="69"/>
      <c r="B53" s="70"/>
      <c r="C53" s="207" t="s">
        <v>319</v>
      </c>
      <c r="D53" s="207"/>
      <c r="E53" s="207"/>
      <c r="F53" s="207"/>
      <c r="G53" s="207"/>
      <c r="H53" s="207"/>
      <c r="I53" s="207"/>
      <c r="J53" s="72"/>
    </row>
    <row r="54" spans="1:10" x14ac:dyDescent="0.25">
      <c r="A54" s="184" t="s">
        <v>320</v>
      </c>
      <c r="B54" s="195"/>
      <c r="C54" s="219" t="s">
        <v>461</v>
      </c>
      <c r="D54" s="220"/>
      <c r="E54" s="221"/>
      <c r="F54" s="190"/>
      <c r="G54" s="190"/>
      <c r="H54" s="212"/>
      <c r="I54" s="212"/>
      <c r="J54" s="222"/>
    </row>
    <row r="55" spans="1:10" x14ac:dyDescent="0.25">
      <c r="A55" s="69"/>
      <c r="B55" s="70"/>
      <c r="C55" s="77"/>
      <c r="D55" s="70"/>
      <c r="E55" s="190"/>
      <c r="F55" s="190"/>
      <c r="G55" s="190"/>
      <c r="H55" s="190"/>
      <c r="I55" s="70"/>
      <c r="J55" s="72"/>
    </row>
    <row r="56" spans="1:10" ht="14.45" customHeight="1" x14ac:dyDescent="0.25">
      <c r="A56" s="184" t="s">
        <v>312</v>
      </c>
      <c r="B56" s="195"/>
      <c r="C56" s="226" t="s">
        <v>462</v>
      </c>
      <c r="D56" s="227"/>
      <c r="E56" s="227"/>
      <c r="F56" s="227"/>
      <c r="G56" s="227"/>
      <c r="H56" s="227"/>
      <c r="I56" s="227"/>
      <c r="J56" s="228"/>
    </row>
    <row r="57" spans="1:10" x14ac:dyDescent="0.25">
      <c r="A57" s="69"/>
      <c r="B57" s="70"/>
      <c r="C57" s="70"/>
      <c r="D57" s="70"/>
      <c r="E57" s="190"/>
      <c r="F57" s="190"/>
      <c r="G57" s="190"/>
      <c r="H57" s="190"/>
      <c r="I57" s="70"/>
      <c r="J57" s="72"/>
    </row>
    <row r="58" spans="1:10" x14ac:dyDescent="0.25">
      <c r="A58" s="184" t="s">
        <v>342</v>
      </c>
      <c r="B58" s="195"/>
      <c r="C58" s="226"/>
      <c r="D58" s="227"/>
      <c r="E58" s="227"/>
      <c r="F58" s="227"/>
      <c r="G58" s="227"/>
      <c r="H58" s="227"/>
      <c r="I58" s="227"/>
      <c r="J58" s="228"/>
    </row>
    <row r="59" spans="1:10" ht="14.45" customHeight="1" x14ac:dyDescent="0.25">
      <c r="A59" s="69"/>
      <c r="B59" s="70"/>
      <c r="C59" s="229" t="s">
        <v>343</v>
      </c>
      <c r="D59" s="229"/>
      <c r="E59" s="229"/>
      <c r="F59" s="229"/>
      <c r="G59" s="70"/>
      <c r="H59" s="70"/>
      <c r="I59" s="70"/>
      <c r="J59" s="72"/>
    </row>
    <row r="60" spans="1:10" x14ac:dyDescent="0.25">
      <c r="A60" s="184" t="s">
        <v>344</v>
      </c>
      <c r="B60" s="195"/>
      <c r="C60" s="226"/>
      <c r="D60" s="227"/>
      <c r="E60" s="227"/>
      <c r="F60" s="227"/>
      <c r="G60" s="227"/>
      <c r="H60" s="227"/>
      <c r="I60" s="227"/>
      <c r="J60" s="228"/>
    </row>
    <row r="61" spans="1:10" ht="14.45" customHeight="1" x14ac:dyDescent="0.25">
      <c r="A61" s="87"/>
      <c r="B61" s="88"/>
      <c r="C61" s="230" t="s">
        <v>345</v>
      </c>
      <c r="D61" s="230"/>
      <c r="E61" s="230"/>
      <c r="F61" s="230"/>
      <c r="G61" s="230"/>
      <c r="H61" s="88"/>
      <c r="I61" s="88"/>
      <c r="J61" s="89"/>
    </row>
    <row r="68" ht="27" customHeight="1" x14ac:dyDescent="0.25"/>
    <row r="72" ht="38.450000000000003" customHeight="1" x14ac:dyDescent="0.25"/>
  </sheetData>
  <sheetProtection algorithmName="SHA-512" hashValue="GWfRnjJZFb03nYEFOC+bZxXAN+n65JpeCC71+n3Z4iJWZb5Jr7osfmsySPez1fn86MrgLBUgbKwLI5D2t7TlvA==" saltValue="E+A12qDhnoC7g2onC3KF6g==" spinCount="100000" sheet="1" formatCells="0" insertRows="0"/>
  <mergeCells count="122">
    <mergeCell ref="A58:B58"/>
    <mergeCell ref="C58:J58"/>
    <mergeCell ref="C59:F59"/>
    <mergeCell ref="A60:B60"/>
    <mergeCell ref="C60:J60"/>
    <mergeCell ref="C61:G61"/>
    <mergeCell ref="E55:F55"/>
    <mergeCell ref="G55:H55"/>
    <mergeCell ref="A56:B56"/>
    <mergeCell ref="C56:J56"/>
    <mergeCell ref="E57:F57"/>
    <mergeCell ref="G57:H57"/>
    <mergeCell ref="A52:B52"/>
    <mergeCell ref="C52:J52"/>
    <mergeCell ref="C53:I53"/>
    <mergeCell ref="A54:B54"/>
    <mergeCell ref="C54:E54"/>
    <mergeCell ref="F54:G54"/>
    <mergeCell ref="H54:J54"/>
    <mergeCell ref="A50:B50"/>
    <mergeCell ref="C50:D50"/>
    <mergeCell ref="E50:F50"/>
    <mergeCell ref="G50:J50"/>
    <mergeCell ref="C51:D51"/>
    <mergeCell ref="E51:F51"/>
    <mergeCell ref="G51:I51"/>
    <mergeCell ref="A47:D47"/>
    <mergeCell ref="E47:I47"/>
    <mergeCell ref="E48:F48"/>
    <mergeCell ref="G48:H48"/>
    <mergeCell ref="E49:F49"/>
    <mergeCell ref="G49:H49"/>
    <mergeCell ref="C44:D44"/>
    <mergeCell ref="E44:F44"/>
    <mergeCell ref="G44:I44"/>
    <mergeCell ref="A45:D45"/>
    <mergeCell ref="E45:I45"/>
    <mergeCell ref="E46:F46"/>
    <mergeCell ref="G46:H46"/>
    <mergeCell ref="A41:D41"/>
    <mergeCell ref="E41:I41"/>
    <mergeCell ref="E42:F42"/>
    <mergeCell ref="G42:H42"/>
    <mergeCell ref="A43:D43"/>
    <mergeCell ref="E43:I43"/>
    <mergeCell ref="A37:D37"/>
    <mergeCell ref="E37:I37"/>
    <mergeCell ref="D38:I38"/>
    <mergeCell ref="A39:D39"/>
    <mergeCell ref="E39:I39"/>
    <mergeCell ref="E40:F40"/>
    <mergeCell ref="G40:H40"/>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50:D50" xr:uid="{00000000-0002-0000-0000-000000000000}">
      <formula1>$J$48:$J$49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printOptions horizontalCentered="1"/>
  <pageMargins left="0.70866141732283472" right="0.70866141732283472" top="0.74803149606299213" bottom="0.74803149606299213" header="0.31496062992125984" footer="0.31496062992125984"/>
  <pageSetup paperSize="9" scale="76"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A1:I135"/>
  <sheetViews>
    <sheetView view="pageBreakPreview" topLeftCell="A86" zoomScaleNormal="100" zoomScaleSheetLayoutView="100" workbookViewId="0">
      <selection activeCell="A17" sqref="A17:F17"/>
    </sheetView>
  </sheetViews>
  <sheetFormatPr defaultColWidth="8.85546875" defaultRowHeight="12.75" x14ac:dyDescent="0.2"/>
  <cols>
    <col min="1" max="7" width="8.85546875" style="42"/>
    <col min="8" max="9" width="16.42578125" style="43" customWidth="1"/>
    <col min="10" max="10" width="10.28515625" style="42" bestFit="1" customWidth="1"/>
    <col min="11" max="16384" width="8.85546875" style="42"/>
  </cols>
  <sheetData>
    <row r="1" spans="1:9" x14ac:dyDescent="0.2">
      <c r="A1" s="234" t="s">
        <v>1</v>
      </c>
      <c r="B1" s="235"/>
      <c r="C1" s="235"/>
      <c r="D1" s="235"/>
      <c r="E1" s="235"/>
      <c r="F1" s="235"/>
      <c r="G1" s="235"/>
      <c r="H1" s="235"/>
      <c r="I1" s="235"/>
    </row>
    <row r="2" spans="1:9" x14ac:dyDescent="0.2">
      <c r="A2" s="236" t="s">
        <v>464</v>
      </c>
      <c r="B2" s="237"/>
      <c r="C2" s="237"/>
      <c r="D2" s="237"/>
      <c r="E2" s="237"/>
      <c r="F2" s="237"/>
      <c r="G2" s="237"/>
      <c r="H2" s="237"/>
      <c r="I2" s="237"/>
    </row>
    <row r="3" spans="1:9" x14ac:dyDescent="0.2">
      <c r="A3" s="238" t="s">
        <v>440</v>
      </c>
      <c r="B3" s="238"/>
      <c r="C3" s="238"/>
      <c r="D3" s="238"/>
      <c r="E3" s="238"/>
      <c r="F3" s="238"/>
      <c r="G3" s="238"/>
      <c r="H3" s="238"/>
      <c r="I3" s="238"/>
    </row>
    <row r="4" spans="1:9" x14ac:dyDescent="0.2">
      <c r="A4" s="239" t="s">
        <v>463</v>
      </c>
      <c r="B4" s="240"/>
      <c r="C4" s="240"/>
      <c r="D4" s="240"/>
      <c r="E4" s="240"/>
      <c r="F4" s="240"/>
      <c r="G4" s="240"/>
      <c r="H4" s="240"/>
      <c r="I4" s="241"/>
    </row>
    <row r="5" spans="1:9" ht="45" x14ac:dyDescent="0.2">
      <c r="A5" s="244" t="s">
        <v>2</v>
      </c>
      <c r="B5" s="245"/>
      <c r="C5" s="245"/>
      <c r="D5" s="245"/>
      <c r="E5" s="245"/>
      <c r="F5" s="245"/>
      <c r="G5" s="45" t="s">
        <v>101</v>
      </c>
      <c r="H5" s="6" t="s">
        <v>294</v>
      </c>
      <c r="I5" s="6" t="s">
        <v>295</v>
      </c>
    </row>
    <row r="6" spans="1:9" x14ac:dyDescent="0.2">
      <c r="A6" s="242">
        <v>1</v>
      </c>
      <c r="B6" s="243"/>
      <c r="C6" s="243"/>
      <c r="D6" s="243"/>
      <c r="E6" s="243"/>
      <c r="F6" s="243"/>
      <c r="G6" s="44">
        <v>2</v>
      </c>
      <c r="H6" s="6">
        <v>3</v>
      </c>
      <c r="I6" s="6">
        <v>4</v>
      </c>
    </row>
    <row r="7" spans="1:9" x14ac:dyDescent="0.2">
      <c r="A7" s="246"/>
      <c r="B7" s="246"/>
      <c r="C7" s="246"/>
      <c r="D7" s="246"/>
      <c r="E7" s="246"/>
      <c r="F7" s="246"/>
      <c r="G7" s="246"/>
      <c r="H7" s="246"/>
      <c r="I7" s="246"/>
    </row>
    <row r="8" spans="1:9" ht="12.75" customHeight="1" x14ac:dyDescent="0.2">
      <c r="A8" s="247" t="s">
        <v>4</v>
      </c>
      <c r="B8" s="247"/>
      <c r="C8" s="247"/>
      <c r="D8" s="247"/>
      <c r="E8" s="247"/>
      <c r="F8" s="247"/>
      <c r="G8" s="7">
        <v>1</v>
      </c>
      <c r="H8" s="90">
        <v>0</v>
      </c>
      <c r="I8" s="90">
        <v>0</v>
      </c>
    </row>
    <row r="9" spans="1:9" ht="12.75" customHeight="1" x14ac:dyDescent="0.2">
      <c r="A9" s="233" t="s">
        <v>300</v>
      </c>
      <c r="B9" s="233"/>
      <c r="C9" s="233"/>
      <c r="D9" s="233"/>
      <c r="E9" s="233"/>
      <c r="F9" s="233"/>
      <c r="G9" s="8">
        <v>2</v>
      </c>
      <c r="H9" s="91">
        <f>H10+H17+H27+H38+H43</f>
        <v>41278065.420000002</v>
      </c>
      <c r="I9" s="91">
        <f>I10+I17+I27+I38+I43</f>
        <v>39893429.270000003</v>
      </c>
    </row>
    <row r="10" spans="1:9" ht="12.75" customHeight="1" x14ac:dyDescent="0.2">
      <c r="A10" s="232" t="s">
        <v>5</v>
      </c>
      <c r="B10" s="232"/>
      <c r="C10" s="232"/>
      <c r="D10" s="232"/>
      <c r="E10" s="232"/>
      <c r="F10" s="232"/>
      <c r="G10" s="8">
        <v>3</v>
      </c>
      <c r="H10" s="91">
        <f>H11+H12+H13+H14+H15+H16</f>
        <v>2167525.12</v>
      </c>
      <c r="I10" s="91">
        <f>I11+I12+I13+I14+I15+I16</f>
        <v>2030268.67</v>
      </c>
    </row>
    <row r="11" spans="1:9" ht="12.75" customHeight="1" x14ac:dyDescent="0.2">
      <c r="A11" s="231" t="s">
        <v>6</v>
      </c>
      <c r="B11" s="231"/>
      <c r="C11" s="231"/>
      <c r="D11" s="231"/>
      <c r="E11" s="231"/>
      <c r="F11" s="231"/>
      <c r="G11" s="7">
        <v>4</v>
      </c>
      <c r="H11" s="90">
        <v>0</v>
      </c>
      <c r="I11" s="90">
        <v>0</v>
      </c>
    </row>
    <row r="12" spans="1:9" ht="22.9" customHeight="1" x14ac:dyDescent="0.2">
      <c r="A12" s="231" t="s">
        <v>7</v>
      </c>
      <c r="B12" s="231"/>
      <c r="C12" s="231"/>
      <c r="D12" s="231"/>
      <c r="E12" s="231"/>
      <c r="F12" s="231"/>
      <c r="G12" s="7">
        <v>5</v>
      </c>
      <c r="H12" s="90">
        <v>2167525.08</v>
      </c>
      <c r="I12" s="90">
        <v>2015168.63</v>
      </c>
    </row>
    <row r="13" spans="1:9" ht="12.75" customHeight="1" x14ac:dyDescent="0.2">
      <c r="A13" s="231" t="s">
        <v>8</v>
      </c>
      <c r="B13" s="231"/>
      <c r="C13" s="231"/>
      <c r="D13" s="231"/>
      <c r="E13" s="231"/>
      <c r="F13" s="231"/>
      <c r="G13" s="7">
        <v>6</v>
      </c>
      <c r="H13" s="90">
        <v>0</v>
      </c>
      <c r="I13" s="90">
        <v>0</v>
      </c>
    </row>
    <row r="14" spans="1:9" ht="12.75" customHeight="1" x14ac:dyDescent="0.2">
      <c r="A14" s="231" t="s">
        <v>9</v>
      </c>
      <c r="B14" s="231"/>
      <c r="C14" s="231"/>
      <c r="D14" s="231"/>
      <c r="E14" s="231"/>
      <c r="F14" s="231"/>
      <c r="G14" s="7">
        <v>7</v>
      </c>
      <c r="H14" s="90">
        <v>0.04</v>
      </c>
      <c r="I14" s="90">
        <v>0.04</v>
      </c>
    </row>
    <row r="15" spans="1:9" ht="12.75" customHeight="1" x14ac:dyDescent="0.2">
      <c r="A15" s="231" t="s">
        <v>10</v>
      </c>
      <c r="B15" s="231"/>
      <c r="C15" s="231"/>
      <c r="D15" s="231"/>
      <c r="E15" s="231"/>
      <c r="F15" s="231"/>
      <c r="G15" s="7">
        <v>8</v>
      </c>
      <c r="H15" s="90">
        <v>0</v>
      </c>
      <c r="I15" s="90">
        <v>15100</v>
      </c>
    </row>
    <row r="16" spans="1:9" ht="12.75" customHeight="1" x14ac:dyDescent="0.2">
      <c r="A16" s="231" t="s">
        <v>11</v>
      </c>
      <c r="B16" s="231"/>
      <c r="C16" s="231"/>
      <c r="D16" s="231"/>
      <c r="E16" s="231"/>
      <c r="F16" s="231"/>
      <c r="G16" s="7">
        <v>9</v>
      </c>
      <c r="H16" s="90">
        <v>0</v>
      </c>
      <c r="I16" s="90">
        <v>0</v>
      </c>
    </row>
    <row r="17" spans="1:9" ht="12.75" customHeight="1" x14ac:dyDescent="0.2">
      <c r="A17" s="232" t="s">
        <v>12</v>
      </c>
      <c r="B17" s="232"/>
      <c r="C17" s="232"/>
      <c r="D17" s="232"/>
      <c r="E17" s="232"/>
      <c r="F17" s="232"/>
      <c r="G17" s="8">
        <v>10</v>
      </c>
      <c r="H17" s="91">
        <f>H18+H19+H20+H21+H22+H23+H24+H25+H26</f>
        <v>37168483.670000002</v>
      </c>
      <c r="I17" s="91">
        <f>I18+I19+I20+I21+I22+I23+I24+I25+I26</f>
        <v>35327543.979999997</v>
      </c>
    </row>
    <row r="18" spans="1:9" ht="12.75" customHeight="1" x14ac:dyDescent="0.2">
      <c r="A18" s="231" t="s">
        <v>13</v>
      </c>
      <c r="B18" s="231"/>
      <c r="C18" s="231"/>
      <c r="D18" s="231"/>
      <c r="E18" s="231"/>
      <c r="F18" s="231"/>
      <c r="G18" s="7">
        <v>11</v>
      </c>
      <c r="H18" s="90">
        <v>3041127.93</v>
      </c>
      <c r="I18" s="90">
        <v>3041127.93</v>
      </c>
    </row>
    <row r="19" spans="1:9" ht="12.75" customHeight="1" x14ac:dyDescent="0.2">
      <c r="A19" s="231" t="s">
        <v>14</v>
      </c>
      <c r="B19" s="231"/>
      <c r="C19" s="231"/>
      <c r="D19" s="231"/>
      <c r="E19" s="231"/>
      <c r="F19" s="231"/>
      <c r="G19" s="7">
        <v>12</v>
      </c>
      <c r="H19" s="90">
        <v>20209614.140000001</v>
      </c>
      <c r="I19" s="90">
        <v>19045522.420000002</v>
      </c>
    </row>
    <row r="20" spans="1:9" ht="12.75" customHeight="1" x14ac:dyDescent="0.2">
      <c r="A20" s="231" t="s">
        <v>15</v>
      </c>
      <c r="B20" s="231"/>
      <c r="C20" s="231"/>
      <c r="D20" s="231"/>
      <c r="E20" s="231"/>
      <c r="F20" s="231"/>
      <c r="G20" s="7">
        <v>13</v>
      </c>
      <c r="H20" s="90">
        <v>5408687.7300000004</v>
      </c>
      <c r="I20" s="90">
        <v>5033573.08</v>
      </c>
    </row>
    <row r="21" spans="1:9" ht="12.75" customHeight="1" x14ac:dyDescent="0.2">
      <c r="A21" s="231" t="s">
        <v>16</v>
      </c>
      <c r="B21" s="231"/>
      <c r="C21" s="231"/>
      <c r="D21" s="231"/>
      <c r="E21" s="231"/>
      <c r="F21" s="231"/>
      <c r="G21" s="7">
        <v>14</v>
      </c>
      <c r="H21" s="90">
        <v>3016803.61</v>
      </c>
      <c r="I21" s="90">
        <v>2800368.16</v>
      </c>
    </row>
    <row r="22" spans="1:9" ht="12.75" customHeight="1" x14ac:dyDescent="0.2">
      <c r="A22" s="231" t="s">
        <v>17</v>
      </c>
      <c r="B22" s="231"/>
      <c r="C22" s="231"/>
      <c r="D22" s="231"/>
      <c r="E22" s="231"/>
      <c r="F22" s="231"/>
      <c r="G22" s="7">
        <v>15</v>
      </c>
      <c r="H22" s="90">
        <v>0</v>
      </c>
      <c r="I22" s="90">
        <v>0</v>
      </c>
    </row>
    <row r="23" spans="1:9" ht="12.75" customHeight="1" x14ac:dyDescent="0.2">
      <c r="A23" s="231" t="s">
        <v>18</v>
      </c>
      <c r="B23" s="231"/>
      <c r="C23" s="231"/>
      <c r="D23" s="231"/>
      <c r="E23" s="231"/>
      <c r="F23" s="231"/>
      <c r="G23" s="7">
        <v>16</v>
      </c>
      <c r="H23" s="90">
        <v>167791.17</v>
      </c>
      <c r="I23" s="90">
        <v>139380.81</v>
      </c>
    </row>
    <row r="24" spans="1:9" ht="12.75" customHeight="1" x14ac:dyDescent="0.2">
      <c r="A24" s="231" t="s">
        <v>19</v>
      </c>
      <c r="B24" s="231"/>
      <c r="C24" s="231"/>
      <c r="D24" s="231"/>
      <c r="E24" s="231"/>
      <c r="F24" s="231"/>
      <c r="G24" s="7">
        <v>17</v>
      </c>
      <c r="H24" s="90">
        <v>1353109.49</v>
      </c>
      <c r="I24" s="90">
        <v>1530643.89</v>
      </c>
    </row>
    <row r="25" spans="1:9" ht="12.75" customHeight="1" x14ac:dyDescent="0.2">
      <c r="A25" s="231" t="s">
        <v>20</v>
      </c>
      <c r="B25" s="231"/>
      <c r="C25" s="231"/>
      <c r="D25" s="231"/>
      <c r="E25" s="231"/>
      <c r="F25" s="231"/>
      <c r="G25" s="7">
        <v>18</v>
      </c>
      <c r="H25" s="90">
        <v>71108.759999999995</v>
      </c>
      <c r="I25" s="90">
        <v>70245.69</v>
      </c>
    </row>
    <row r="26" spans="1:9" ht="12.75" customHeight="1" x14ac:dyDescent="0.2">
      <c r="A26" s="231" t="s">
        <v>21</v>
      </c>
      <c r="B26" s="231"/>
      <c r="C26" s="231"/>
      <c r="D26" s="231"/>
      <c r="E26" s="231"/>
      <c r="F26" s="231"/>
      <c r="G26" s="7">
        <v>19</v>
      </c>
      <c r="H26" s="90">
        <v>3900240.84</v>
      </c>
      <c r="I26" s="90">
        <v>3666682</v>
      </c>
    </row>
    <row r="27" spans="1:9" ht="12.75" customHeight="1" x14ac:dyDescent="0.2">
      <c r="A27" s="232" t="s">
        <v>22</v>
      </c>
      <c r="B27" s="232"/>
      <c r="C27" s="232"/>
      <c r="D27" s="232"/>
      <c r="E27" s="232"/>
      <c r="F27" s="232"/>
      <c r="G27" s="8">
        <v>20</v>
      </c>
      <c r="H27" s="91">
        <f>SUM(H28:H37)</f>
        <v>1683447.39</v>
      </c>
      <c r="I27" s="91">
        <f>SUM(I28:I37)</f>
        <v>2277007.38</v>
      </c>
    </row>
    <row r="28" spans="1:9" ht="12.75" customHeight="1" x14ac:dyDescent="0.2">
      <c r="A28" s="231" t="s">
        <v>23</v>
      </c>
      <c r="B28" s="231"/>
      <c r="C28" s="231"/>
      <c r="D28" s="231"/>
      <c r="E28" s="231"/>
      <c r="F28" s="231"/>
      <c r="G28" s="7">
        <v>21</v>
      </c>
      <c r="H28" s="90">
        <v>0</v>
      </c>
      <c r="I28" s="90">
        <v>0</v>
      </c>
    </row>
    <row r="29" spans="1:9" ht="12.75" customHeight="1" x14ac:dyDescent="0.2">
      <c r="A29" s="231" t="s">
        <v>24</v>
      </c>
      <c r="B29" s="231"/>
      <c r="C29" s="231"/>
      <c r="D29" s="231"/>
      <c r="E29" s="231"/>
      <c r="F29" s="231"/>
      <c r="G29" s="7">
        <v>22</v>
      </c>
      <c r="H29" s="90">
        <v>0</v>
      </c>
      <c r="I29" s="90">
        <v>0</v>
      </c>
    </row>
    <row r="30" spans="1:9" ht="12.75" customHeight="1" x14ac:dyDescent="0.2">
      <c r="A30" s="231" t="s">
        <v>25</v>
      </c>
      <c r="B30" s="231"/>
      <c r="C30" s="231"/>
      <c r="D30" s="231"/>
      <c r="E30" s="231"/>
      <c r="F30" s="231"/>
      <c r="G30" s="7">
        <v>23</v>
      </c>
      <c r="H30" s="90">
        <v>0</v>
      </c>
      <c r="I30" s="90">
        <v>0</v>
      </c>
    </row>
    <row r="31" spans="1:9" ht="24" customHeight="1" x14ac:dyDescent="0.2">
      <c r="A31" s="231" t="s">
        <v>26</v>
      </c>
      <c r="B31" s="231"/>
      <c r="C31" s="231"/>
      <c r="D31" s="231"/>
      <c r="E31" s="231"/>
      <c r="F31" s="231"/>
      <c r="G31" s="7">
        <v>24</v>
      </c>
      <c r="H31" s="90">
        <v>1683447.39</v>
      </c>
      <c r="I31" s="90">
        <v>2277007.38</v>
      </c>
    </row>
    <row r="32" spans="1:9" ht="23.45" customHeight="1" x14ac:dyDescent="0.2">
      <c r="A32" s="231" t="s">
        <v>27</v>
      </c>
      <c r="B32" s="231"/>
      <c r="C32" s="231"/>
      <c r="D32" s="231"/>
      <c r="E32" s="231"/>
      <c r="F32" s="231"/>
      <c r="G32" s="7">
        <v>25</v>
      </c>
      <c r="H32" s="90">
        <v>0</v>
      </c>
      <c r="I32" s="90">
        <v>0</v>
      </c>
    </row>
    <row r="33" spans="1:9" ht="21.6" customHeight="1" x14ac:dyDescent="0.2">
      <c r="A33" s="231" t="s">
        <v>28</v>
      </c>
      <c r="B33" s="231"/>
      <c r="C33" s="231"/>
      <c r="D33" s="231"/>
      <c r="E33" s="231"/>
      <c r="F33" s="231"/>
      <c r="G33" s="7">
        <v>26</v>
      </c>
      <c r="H33" s="90">
        <v>0</v>
      </c>
      <c r="I33" s="90">
        <v>0</v>
      </c>
    </row>
    <row r="34" spans="1:9" ht="12.75" customHeight="1" x14ac:dyDescent="0.2">
      <c r="A34" s="231" t="s">
        <v>29</v>
      </c>
      <c r="B34" s="231"/>
      <c r="C34" s="231"/>
      <c r="D34" s="231"/>
      <c r="E34" s="231"/>
      <c r="F34" s="231"/>
      <c r="G34" s="7">
        <v>27</v>
      </c>
      <c r="H34" s="90">
        <v>0</v>
      </c>
      <c r="I34" s="90">
        <v>0</v>
      </c>
    </row>
    <row r="35" spans="1:9" ht="12.75" customHeight="1" x14ac:dyDescent="0.2">
      <c r="A35" s="231" t="s">
        <v>30</v>
      </c>
      <c r="B35" s="231"/>
      <c r="C35" s="231"/>
      <c r="D35" s="231"/>
      <c r="E35" s="231"/>
      <c r="F35" s="231"/>
      <c r="G35" s="7">
        <v>28</v>
      </c>
      <c r="H35" s="90">
        <v>0</v>
      </c>
      <c r="I35" s="90">
        <v>0</v>
      </c>
    </row>
    <row r="36" spans="1:9" ht="12.75" customHeight="1" x14ac:dyDescent="0.2">
      <c r="A36" s="231" t="s">
        <v>31</v>
      </c>
      <c r="B36" s="231"/>
      <c r="C36" s="231"/>
      <c r="D36" s="231"/>
      <c r="E36" s="231"/>
      <c r="F36" s="231"/>
      <c r="G36" s="7">
        <v>29</v>
      </c>
      <c r="H36" s="90">
        <v>0</v>
      </c>
      <c r="I36" s="90">
        <v>0</v>
      </c>
    </row>
    <row r="37" spans="1:9" ht="12.75" customHeight="1" x14ac:dyDescent="0.2">
      <c r="A37" s="231" t="s">
        <v>32</v>
      </c>
      <c r="B37" s="231"/>
      <c r="C37" s="231"/>
      <c r="D37" s="231"/>
      <c r="E37" s="231"/>
      <c r="F37" s="231"/>
      <c r="G37" s="7">
        <v>30</v>
      </c>
      <c r="H37" s="90">
        <v>0</v>
      </c>
      <c r="I37" s="90">
        <v>0</v>
      </c>
    </row>
    <row r="38" spans="1:9" ht="12.75" customHeight="1" x14ac:dyDescent="0.2">
      <c r="A38" s="232" t="s">
        <v>33</v>
      </c>
      <c r="B38" s="232"/>
      <c r="C38" s="232"/>
      <c r="D38" s="232"/>
      <c r="E38" s="232"/>
      <c r="F38" s="232"/>
      <c r="G38" s="8">
        <v>31</v>
      </c>
      <c r="H38" s="91">
        <f>H39+H40+H41+H42</f>
        <v>0</v>
      </c>
      <c r="I38" s="91">
        <f>I39+I40+I41+I42</f>
        <v>0</v>
      </c>
    </row>
    <row r="39" spans="1:9" ht="12.75" customHeight="1" x14ac:dyDescent="0.2">
      <c r="A39" s="231" t="s">
        <v>34</v>
      </c>
      <c r="B39" s="231"/>
      <c r="C39" s="231"/>
      <c r="D39" s="231"/>
      <c r="E39" s="231"/>
      <c r="F39" s="231"/>
      <c r="G39" s="7">
        <v>32</v>
      </c>
      <c r="H39" s="90">
        <v>0</v>
      </c>
      <c r="I39" s="90">
        <v>0</v>
      </c>
    </row>
    <row r="40" spans="1:9" ht="12.75" customHeight="1" x14ac:dyDescent="0.2">
      <c r="A40" s="231" t="s">
        <v>35</v>
      </c>
      <c r="B40" s="231"/>
      <c r="C40" s="231"/>
      <c r="D40" s="231"/>
      <c r="E40" s="231"/>
      <c r="F40" s="231"/>
      <c r="G40" s="7">
        <v>33</v>
      </c>
      <c r="H40" s="90">
        <v>0</v>
      </c>
      <c r="I40" s="90">
        <v>0</v>
      </c>
    </row>
    <row r="41" spans="1:9" ht="12.75" customHeight="1" x14ac:dyDescent="0.2">
      <c r="A41" s="231" t="s">
        <v>36</v>
      </c>
      <c r="B41" s="231"/>
      <c r="C41" s="231"/>
      <c r="D41" s="231"/>
      <c r="E41" s="231"/>
      <c r="F41" s="231"/>
      <c r="G41" s="7">
        <v>34</v>
      </c>
      <c r="H41" s="90">
        <v>0</v>
      </c>
      <c r="I41" s="90">
        <v>0</v>
      </c>
    </row>
    <row r="42" spans="1:9" ht="12.75" customHeight="1" x14ac:dyDescent="0.2">
      <c r="A42" s="231" t="s">
        <v>37</v>
      </c>
      <c r="B42" s="231"/>
      <c r="C42" s="231"/>
      <c r="D42" s="231"/>
      <c r="E42" s="231"/>
      <c r="F42" s="231"/>
      <c r="G42" s="7">
        <v>35</v>
      </c>
      <c r="H42" s="90">
        <v>0</v>
      </c>
      <c r="I42" s="90">
        <v>0</v>
      </c>
    </row>
    <row r="43" spans="1:9" ht="12.75" customHeight="1" x14ac:dyDescent="0.2">
      <c r="A43" s="231" t="s">
        <v>38</v>
      </c>
      <c r="B43" s="231"/>
      <c r="C43" s="231"/>
      <c r="D43" s="231"/>
      <c r="E43" s="231"/>
      <c r="F43" s="231"/>
      <c r="G43" s="7">
        <v>36</v>
      </c>
      <c r="H43" s="90">
        <v>258609.24</v>
      </c>
      <c r="I43" s="90">
        <v>258609.24</v>
      </c>
    </row>
    <row r="44" spans="1:9" ht="12.75" customHeight="1" x14ac:dyDescent="0.2">
      <c r="A44" s="233" t="s">
        <v>301</v>
      </c>
      <c r="B44" s="233"/>
      <c r="C44" s="233"/>
      <c r="D44" s="233"/>
      <c r="E44" s="233"/>
      <c r="F44" s="233"/>
      <c r="G44" s="8">
        <v>37</v>
      </c>
      <c r="H44" s="91">
        <f>H45+H53+H60+H70</f>
        <v>48685078.840000004</v>
      </c>
      <c r="I44" s="91">
        <f>I45+I53+I60+I70</f>
        <v>46741404.210000001</v>
      </c>
    </row>
    <row r="45" spans="1:9" ht="12.75" customHeight="1" x14ac:dyDescent="0.2">
      <c r="A45" s="232" t="s">
        <v>39</v>
      </c>
      <c r="B45" s="232"/>
      <c r="C45" s="232"/>
      <c r="D45" s="232"/>
      <c r="E45" s="232"/>
      <c r="F45" s="232"/>
      <c r="G45" s="8">
        <v>38</v>
      </c>
      <c r="H45" s="91">
        <f>SUM(H46:H52)</f>
        <v>258840.89</v>
      </c>
      <c r="I45" s="91">
        <f>SUM(I46:I52)</f>
        <v>255460.75</v>
      </c>
    </row>
    <row r="46" spans="1:9" ht="12.75" customHeight="1" x14ac:dyDescent="0.2">
      <c r="A46" s="231" t="s">
        <v>40</v>
      </c>
      <c r="B46" s="231"/>
      <c r="C46" s="231"/>
      <c r="D46" s="231"/>
      <c r="E46" s="231"/>
      <c r="F46" s="231"/>
      <c r="G46" s="7">
        <v>39</v>
      </c>
      <c r="H46" s="90">
        <v>0</v>
      </c>
      <c r="I46" s="90">
        <v>0</v>
      </c>
    </row>
    <row r="47" spans="1:9" ht="12.75" customHeight="1" x14ac:dyDescent="0.2">
      <c r="A47" s="231" t="s">
        <v>41</v>
      </c>
      <c r="B47" s="231"/>
      <c r="C47" s="231"/>
      <c r="D47" s="231"/>
      <c r="E47" s="231"/>
      <c r="F47" s="231"/>
      <c r="G47" s="7">
        <v>40</v>
      </c>
      <c r="H47" s="90">
        <v>0</v>
      </c>
      <c r="I47" s="90">
        <v>0</v>
      </c>
    </row>
    <row r="48" spans="1:9" ht="12.75" customHeight="1" x14ac:dyDescent="0.2">
      <c r="A48" s="231" t="s">
        <v>42</v>
      </c>
      <c r="B48" s="231"/>
      <c r="C48" s="231"/>
      <c r="D48" s="231"/>
      <c r="E48" s="231"/>
      <c r="F48" s="231"/>
      <c r="G48" s="7">
        <v>41</v>
      </c>
      <c r="H48" s="90">
        <v>0</v>
      </c>
      <c r="I48" s="90">
        <v>0</v>
      </c>
    </row>
    <row r="49" spans="1:9" ht="12.75" customHeight="1" x14ac:dyDescent="0.2">
      <c r="A49" s="231" t="s">
        <v>43</v>
      </c>
      <c r="B49" s="231"/>
      <c r="C49" s="231"/>
      <c r="D49" s="231"/>
      <c r="E49" s="231"/>
      <c r="F49" s="231"/>
      <c r="G49" s="7">
        <v>42</v>
      </c>
      <c r="H49" s="90">
        <v>258840.89</v>
      </c>
      <c r="I49" s="90">
        <v>255460.75</v>
      </c>
    </row>
    <row r="50" spans="1:9" ht="12.75" customHeight="1" x14ac:dyDescent="0.2">
      <c r="A50" s="231" t="s">
        <v>44</v>
      </c>
      <c r="B50" s="231"/>
      <c r="C50" s="231"/>
      <c r="D50" s="231"/>
      <c r="E50" s="231"/>
      <c r="F50" s="231"/>
      <c r="G50" s="7">
        <v>43</v>
      </c>
      <c r="H50" s="90">
        <v>0</v>
      </c>
      <c r="I50" s="90">
        <v>0</v>
      </c>
    </row>
    <row r="51" spans="1:9" ht="12.75" customHeight="1" x14ac:dyDescent="0.2">
      <c r="A51" s="231" t="s">
        <v>45</v>
      </c>
      <c r="B51" s="231"/>
      <c r="C51" s="231"/>
      <c r="D51" s="231"/>
      <c r="E51" s="231"/>
      <c r="F51" s="231"/>
      <c r="G51" s="7">
        <v>44</v>
      </c>
      <c r="H51" s="90">
        <v>0</v>
      </c>
      <c r="I51" s="90">
        <v>0</v>
      </c>
    </row>
    <row r="52" spans="1:9" ht="12.75" customHeight="1" x14ac:dyDescent="0.2">
      <c r="A52" s="231" t="s">
        <v>46</v>
      </c>
      <c r="B52" s="231"/>
      <c r="C52" s="231"/>
      <c r="D52" s="231"/>
      <c r="E52" s="231"/>
      <c r="F52" s="231"/>
      <c r="G52" s="7">
        <v>45</v>
      </c>
      <c r="H52" s="90">
        <v>0</v>
      </c>
      <c r="I52" s="90">
        <v>0</v>
      </c>
    </row>
    <row r="53" spans="1:9" ht="12.75" customHeight="1" x14ac:dyDescent="0.2">
      <c r="A53" s="232" t="s">
        <v>47</v>
      </c>
      <c r="B53" s="232"/>
      <c r="C53" s="232"/>
      <c r="D53" s="232"/>
      <c r="E53" s="232"/>
      <c r="F53" s="232"/>
      <c r="G53" s="8">
        <v>46</v>
      </c>
      <c r="H53" s="91">
        <f>SUM(H54:H59)</f>
        <v>2974033.76</v>
      </c>
      <c r="I53" s="91">
        <f>SUM(I54:I59)</f>
        <v>3835235.09</v>
      </c>
    </row>
    <row r="54" spans="1:9" ht="12.75" customHeight="1" x14ac:dyDescent="0.2">
      <c r="A54" s="231" t="s">
        <v>48</v>
      </c>
      <c r="B54" s="231"/>
      <c r="C54" s="231"/>
      <c r="D54" s="231"/>
      <c r="E54" s="231"/>
      <c r="F54" s="231"/>
      <c r="G54" s="7">
        <v>47</v>
      </c>
      <c r="H54" s="90">
        <v>0</v>
      </c>
      <c r="I54" s="90">
        <v>0</v>
      </c>
    </row>
    <row r="55" spans="1:9" ht="12.75" customHeight="1" x14ac:dyDescent="0.2">
      <c r="A55" s="231" t="s">
        <v>49</v>
      </c>
      <c r="B55" s="231"/>
      <c r="C55" s="231"/>
      <c r="D55" s="231"/>
      <c r="E55" s="231"/>
      <c r="F55" s="231"/>
      <c r="G55" s="7">
        <v>48</v>
      </c>
      <c r="H55" s="90">
        <v>7499.99</v>
      </c>
      <c r="I55" s="90">
        <v>7499.99</v>
      </c>
    </row>
    <row r="56" spans="1:9" ht="12.75" customHeight="1" x14ac:dyDescent="0.2">
      <c r="A56" s="231" t="s">
        <v>50</v>
      </c>
      <c r="B56" s="231"/>
      <c r="C56" s="231"/>
      <c r="D56" s="231"/>
      <c r="E56" s="231"/>
      <c r="F56" s="231"/>
      <c r="G56" s="7">
        <v>49</v>
      </c>
      <c r="H56" s="90">
        <v>882802.28</v>
      </c>
      <c r="I56" s="90">
        <v>663242.98</v>
      </c>
    </row>
    <row r="57" spans="1:9" ht="12.75" customHeight="1" x14ac:dyDescent="0.2">
      <c r="A57" s="231" t="s">
        <v>51</v>
      </c>
      <c r="B57" s="231"/>
      <c r="C57" s="231"/>
      <c r="D57" s="231"/>
      <c r="E57" s="231"/>
      <c r="F57" s="231"/>
      <c r="G57" s="7">
        <v>50</v>
      </c>
      <c r="H57" s="90">
        <v>1929.87</v>
      </c>
      <c r="I57" s="90">
        <v>96288.639999999999</v>
      </c>
    </row>
    <row r="58" spans="1:9" ht="12.75" customHeight="1" x14ac:dyDescent="0.2">
      <c r="A58" s="231" t="s">
        <v>52</v>
      </c>
      <c r="B58" s="231"/>
      <c r="C58" s="231"/>
      <c r="D58" s="231"/>
      <c r="E58" s="231"/>
      <c r="F58" s="231"/>
      <c r="G58" s="7">
        <v>51</v>
      </c>
      <c r="H58" s="90">
        <v>269068.89</v>
      </c>
      <c r="I58" s="90">
        <v>263354.81</v>
      </c>
    </row>
    <row r="59" spans="1:9" ht="12.75" customHeight="1" x14ac:dyDescent="0.2">
      <c r="A59" s="231" t="s">
        <v>53</v>
      </c>
      <c r="B59" s="231"/>
      <c r="C59" s="231"/>
      <c r="D59" s="231"/>
      <c r="E59" s="231"/>
      <c r="F59" s="231"/>
      <c r="G59" s="7">
        <v>52</v>
      </c>
      <c r="H59" s="90">
        <v>1812732.73</v>
      </c>
      <c r="I59" s="90">
        <v>2804848.67</v>
      </c>
    </row>
    <row r="60" spans="1:9" ht="12.75" customHeight="1" x14ac:dyDescent="0.2">
      <c r="A60" s="232" t="s">
        <v>54</v>
      </c>
      <c r="B60" s="232"/>
      <c r="C60" s="232"/>
      <c r="D60" s="232"/>
      <c r="E60" s="232"/>
      <c r="F60" s="232"/>
      <c r="G60" s="8">
        <v>53</v>
      </c>
      <c r="H60" s="91">
        <f>SUM(H61:H69)</f>
        <v>40071581.979999997</v>
      </c>
      <c r="I60" s="91">
        <f>SUM(I61:I69)</f>
        <v>41056523.350000001</v>
      </c>
    </row>
    <row r="61" spans="1:9" ht="12.75" customHeight="1" x14ac:dyDescent="0.2">
      <c r="A61" s="231" t="s">
        <v>23</v>
      </c>
      <c r="B61" s="231"/>
      <c r="C61" s="231"/>
      <c r="D61" s="231"/>
      <c r="E61" s="231"/>
      <c r="F61" s="231"/>
      <c r="G61" s="7">
        <v>54</v>
      </c>
      <c r="H61" s="90">
        <v>0</v>
      </c>
      <c r="I61" s="90">
        <v>0</v>
      </c>
    </row>
    <row r="62" spans="1:9" ht="27.6" customHeight="1" x14ac:dyDescent="0.2">
      <c r="A62" s="231" t="s">
        <v>24</v>
      </c>
      <c r="B62" s="231"/>
      <c r="C62" s="231"/>
      <c r="D62" s="231"/>
      <c r="E62" s="231"/>
      <c r="F62" s="231"/>
      <c r="G62" s="7">
        <v>55</v>
      </c>
      <c r="H62" s="90">
        <v>0</v>
      </c>
      <c r="I62" s="90">
        <v>0</v>
      </c>
    </row>
    <row r="63" spans="1:9" ht="12.75" customHeight="1" x14ac:dyDescent="0.2">
      <c r="A63" s="231" t="s">
        <v>25</v>
      </c>
      <c r="B63" s="231"/>
      <c r="C63" s="231"/>
      <c r="D63" s="231"/>
      <c r="E63" s="231"/>
      <c r="F63" s="231"/>
      <c r="G63" s="7">
        <v>56</v>
      </c>
      <c r="H63" s="90">
        <v>0</v>
      </c>
      <c r="I63" s="90">
        <v>0</v>
      </c>
    </row>
    <row r="64" spans="1:9" ht="25.9" customHeight="1" x14ac:dyDescent="0.2">
      <c r="A64" s="231" t="s">
        <v>55</v>
      </c>
      <c r="B64" s="231"/>
      <c r="C64" s="231"/>
      <c r="D64" s="231"/>
      <c r="E64" s="231"/>
      <c r="F64" s="231"/>
      <c r="G64" s="7">
        <v>57</v>
      </c>
      <c r="H64" s="90">
        <v>0</v>
      </c>
      <c r="I64" s="90">
        <v>0</v>
      </c>
    </row>
    <row r="65" spans="1:9" ht="21.6" customHeight="1" x14ac:dyDescent="0.2">
      <c r="A65" s="231" t="s">
        <v>27</v>
      </c>
      <c r="B65" s="231"/>
      <c r="C65" s="231"/>
      <c r="D65" s="231"/>
      <c r="E65" s="231"/>
      <c r="F65" s="231"/>
      <c r="G65" s="7">
        <v>58</v>
      </c>
      <c r="H65" s="90">
        <v>0</v>
      </c>
      <c r="I65" s="90">
        <v>0</v>
      </c>
    </row>
    <row r="66" spans="1:9" ht="21.6" customHeight="1" x14ac:dyDescent="0.2">
      <c r="A66" s="231" t="s">
        <v>28</v>
      </c>
      <c r="B66" s="231"/>
      <c r="C66" s="231"/>
      <c r="D66" s="231"/>
      <c r="E66" s="231"/>
      <c r="F66" s="231"/>
      <c r="G66" s="7">
        <v>59</v>
      </c>
      <c r="H66" s="90">
        <v>0</v>
      </c>
      <c r="I66" s="90">
        <v>0</v>
      </c>
    </row>
    <row r="67" spans="1:9" ht="12.75" customHeight="1" x14ac:dyDescent="0.2">
      <c r="A67" s="231" t="s">
        <v>29</v>
      </c>
      <c r="B67" s="231"/>
      <c r="C67" s="231"/>
      <c r="D67" s="231"/>
      <c r="E67" s="231"/>
      <c r="F67" s="231"/>
      <c r="G67" s="7">
        <v>60</v>
      </c>
      <c r="H67" s="90">
        <v>34582.18</v>
      </c>
      <c r="I67" s="90">
        <v>34582.18</v>
      </c>
    </row>
    <row r="68" spans="1:9" ht="12.75" customHeight="1" x14ac:dyDescent="0.2">
      <c r="A68" s="231" t="s">
        <v>30</v>
      </c>
      <c r="B68" s="231"/>
      <c r="C68" s="231"/>
      <c r="D68" s="231"/>
      <c r="E68" s="231"/>
      <c r="F68" s="231"/>
      <c r="G68" s="7">
        <v>61</v>
      </c>
      <c r="H68" s="90">
        <v>40036999.799999997</v>
      </c>
      <c r="I68" s="90">
        <v>41021941.170000002</v>
      </c>
    </row>
    <row r="69" spans="1:9" ht="12.75" customHeight="1" x14ac:dyDescent="0.2">
      <c r="A69" s="231" t="s">
        <v>56</v>
      </c>
      <c r="B69" s="231"/>
      <c r="C69" s="231"/>
      <c r="D69" s="231"/>
      <c r="E69" s="231"/>
      <c r="F69" s="231"/>
      <c r="G69" s="7">
        <v>62</v>
      </c>
      <c r="H69" s="90">
        <v>0</v>
      </c>
      <c r="I69" s="90">
        <v>0</v>
      </c>
    </row>
    <row r="70" spans="1:9" ht="12.75" customHeight="1" x14ac:dyDescent="0.2">
      <c r="A70" s="231" t="s">
        <v>57</v>
      </c>
      <c r="B70" s="231"/>
      <c r="C70" s="231"/>
      <c r="D70" s="231"/>
      <c r="E70" s="231"/>
      <c r="F70" s="231"/>
      <c r="G70" s="7">
        <v>63</v>
      </c>
      <c r="H70" s="90">
        <v>5380622.21</v>
      </c>
      <c r="I70" s="90">
        <v>1594185.02</v>
      </c>
    </row>
    <row r="71" spans="1:9" ht="12.75" customHeight="1" x14ac:dyDescent="0.2">
      <c r="A71" s="247" t="s">
        <v>58</v>
      </c>
      <c r="B71" s="247"/>
      <c r="C71" s="247"/>
      <c r="D71" s="247"/>
      <c r="E71" s="247"/>
      <c r="F71" s="247"/>
      <c r="G71" s="7">
        <v>64</v>
      </c>
      <c r="H71" s="90">
        <v>371783.31</v>
      </c>
      <c r="I71" s="90">
        <v>223267.22</v>
      </c>
    </row>
    <row r="72" spans="1:9" ht="12.75" customHeight="1" x14ac:dyDescent="0.2">
      <c r="A72" s="233" t="s">
        <v>302</v>
      </c>
      <c r="B72" s="233"/>
      <c r="C72" s="233"/>
      <c r="D72" s="233"/>
      <c r="E72" s="233"/>
      <c r="F72" s="233"/>
      <c r="G72" s="8">
        <v>65</v>
      </c>
      <c r="H72" s="91">
        <f>H8+H9+H44+H71</f>
        <v>90334927.569999993</v>
      </c>
      <c r="I72" s="91">
        <f>I8+I9+I44+I71</f>
        <v>86858100.700000003</v>
      </c>
    </row>
    <row r="73" spans="1:9" ht="12.75" customHeight="1" x14ac:dyDescent="0.2">
      <c r="A73" s="247" t="s">
        <v>59</v>
      </c>
      <c r="B73" s="247"/>
      <c r="C73" s="247"/>
      <c r="D73" s="247"/>
      <c r="E73" s="247"/>
      <c r="F73" s="247"/>
      <c r="G73" s="7">
        <v>66</v>
      </c>
      <c r="H73" s="90">
        <v>0</v>
      </c>
      <c r="I73" s="90">
        <v>0</v>
      </c>
    </row>
    <row r="74" spans="1:9" x14ac:dyDescent="0.2">
      <c r="A74" s="249" t="s">
        <v>60</v>
      </c>
      <c r="B74" s="250"/>
      <c r="C74" s="250"/>
      <c r="D74" s="250"/>
      <c r="E74" s="250"/>
      <c r="F74" s="250"/>
      <c r="G74" s="250"/>
      <c r="H74" s="250"/>
      <c r="I74" s="250"/>
    </row>
    <row r="75" spans="1:9" ht="24.75" customHeight="1" x14ac:dyDescent="0.2">
      <c r="A75" s="233" t="s">
        <v>442</v>
      </c>
      <c r="B75" s="233"/>
      <c r="C75" s="233"/>
      <c r="D75" s="233"/>
      <c r="E75" s="233"/>
      <c r="F75" s="233"/>
      <c r="G75" s="8">
        <v>67</v>
      </c>
      <c r="H75" s="92">
        <f>H76+H77+H78+H84+H85+H92+H95+H98</f>
        <v>68463395.609999999</v>
      </c>
      <c r="I75" s="92">
        <f>I76+I77+I78+I84+I85+I92+I95+I98</f>
        <v>67461563.760000005</v>
      </c>
    </row>
    <row r="76" spans="1:9" ht="12.75" customHeight="1" x14ac:dyDescent="0.2">
      <c r="A76" s="231" t="s">
        <v>61</v>
      </c>
      <c r="B76" s="231"/>
      <c r="C76" s="231"/>
      <c r="D76" s="231"/>
      <c r="E76" s="231"/>
      <c r="F76" s="231"/>
      <c r="G76" s="7">
        <v>68</v>
      </c>
      <c r="H76" s="90">
        <v>53064702.369999997</v>
      </c>
      <c r="I76" s="90">
        <v>53064702.369999997</v>
      </c>
    </row>
    <row r="77" spans="1:9" ht="12.75" customHeight="1" x14ac:dyDescent="0.2">
      <c r="A77" s="231" t="s">
        <v>62</v>
      </c>
      <c r="B77" s="231"/>
      <c r="C77" s="231"/>
      <c r="D77" s="231"/>
      <c r="E77" s="231"/>
      <c r="F77" s="231"/>
      <c r="G77" s="7">
        <v>69</v>
      </c>
      <c r="H77" s="90">
        <v>0</v>
      </c>
      <c r="I77" s="90">
        <v>0</v>
      </c>
    </row>
    <row r="78" spans="1:9" ht="12.75" customHeight="1" x14ac:dyDescent="0.2">
      <c r="A78" s="232" t="s">
        <v>63</v>
      </c>
      <c r="B78" s="232"/>
      <c r="C78" s="232"/>
      <c r="D78" s="232"/>
      <c r="E78" s="232"/>
      <c r="F78" s="232"/>
      <c r="G78" s="8">
        <v>70</v>
      </c>
      <c r="H78" s="92">
        <v>2653235.12</v>
      </c>
      <c r="I78" s="92">
        <v>2653235.12</v>
      </c>
    </row>
    <row r="79" spans="1:9" ht="12.75" customHeight="1" x14ac:dyDescent="0.2">
      <c r="A79" s="231" t="s">
        <v>64</v>
      </c>
      <c r="B79" s="231"/>
      <c r="C79" s="231"/>
      <c r="D79" s="231"/>
      <c r="E79" s="231"/>
      <c r="F79" s="231"/>
      <c r="G79" s="7">
        <v>71</v>
      </c>
      <c r="H79" s="90">
        <v>2653235.12</v>
      </c>
      <c r="I79" s="90">
        <v>2653235.12</v>
      </c>
    </row>
    <row r="80" spans="1:9" ht="12.75" customHeight="1" x14ac:dyDescent="0.2">
      <c r="A80" s="231" t="s">
        <v>65</v>
      </c>
      <c r="B80" s="231"/>
      <c r="C80" s="231"/>
      <c r="D80" s="231"/>
      <c r="E80" s="231"/>
      <c r="F80" s="231"/>
      <c r="G80" s="7">
        <v>72</v>
      </c>
      <c r="H80" s="90">
        <v>0</v>
      </c>
      <c r="I80" s="90">
        <v>0</v>
      </c>
    </row>
    <row r="81" spans="1:9" ht="12.75" customHeight="1" x14ac:dyDescent="0.2">
      <c r="A81" s="231" t="s">
        <v>66</v>
      </c>
      <c r="B81" s="231"/>
      <c r="C81" s="231"/>
      <c r="D81" s="231"/>
      <c r="E81" s="231"/>
      <c r="F81" s="231"/>
      <c r="G81" s="7">
        <v>73</v>
      </c>
      <c r="H81" s="90">
        <v>0</v>
      </c>
      <c r="I81" s="90">
        <v>0</v>
      </c>
    </row>
    <row r="82" spans="1:9" ht="12.75" customHeight="1" x14ac:dyDescent="0.2">
      <c r="A82" s="231" t="s">
        <v>67</v>
      </c>
      <c r="B82" s="231"/>
      <c r="C82" s="231"/>
      <c r="D82" s="231"/>
      <c r="E82" s="231"/>
      <c r="F82" s="231"/>
      <c r="G82" s="7">
        <v>74</v>
      </c>
      <c r="H82" s="90">
        <v>0</v>
      </c>
      <c r="I82" s="90">
        <v>0</v>
      </c>
    </row>
    <row r="83" spans="1:9" ht="12.75" customHeight="1" x14ac:dyDescent="0.2">
      <c r="A83" s="231" t="s">
        <v>68</v>
      </c>
      <c r="B83" s="231"/>
      <c r="C83" s="231"/>
      <c r="D83" s="231"/>
      <c r="E83" s="231"/>
      <c r="F83" s="231"/>
      <c r="G83" s="7">
        <v>75</v>
      </c>
      <c r="H83" s="90">
        <v>0</v>
      </c>
      <c r="I83" s="90">
        <v>0</v>
      </c>
    </row>
    <row r="84" spans="1:9" ht="12.75" customHeight="1" x14ac:dyDescent="0.2">
      <c r="A84" s="248" t="s">
        <v>69</v>
      </c>
      <c r="B84" s="248"/>
      <c r="C84" s="248"/>
      <c r="D84" s="248"/>
      <c r="E84" s="248"/>
      <c r="F84" s="248"/>
      <c r="G84" s="20">
        <v>76</v>
      </c>
      <c r="H84" s="93">
        <v>0</v>
      </c>
      <c r="I84" s="93">
        <v>0</v>
      </c>
    </row>
    <row r="85" spans="1:9" ht="12.75" customHeight="1" x14ac:dyDescent="0.2">
      <c r="A85" s="232" t="s">
        <v>432</v>
      </c>
      <c r="B85" s="232"/>
      <c r="C85" s="232"/>
      <c r="D85" s="232"/>
      <c r="E85" s="232"/>
      <c r="F85" s="232"/>
      <c r="G85" s="8">
        <v>77</v>
      </c>
      <c r="H85" s="91">
        <f>H86+H87+H88+H89+H90+H91</f>
        <v>0</v>
      </c>
      <c r="I85" s="91">
        <f>I86+I87+I88+I89+I90+I91</f>
        <v>0</v>
      </c>
    </row>
    <row r="86" spans="1:9" ht="25.5" customHeight="1" x14ac:dyDescent="0.2">
      <c r="A86" s="231" t="s">
        <v>427</v>
      </c>
      <c r="B86" s="231"/>
      <c r="C86" s="231"/>
      <c r="D86" s="231"/>
      <c r="E86" s="231"/>
      <c r="F86" s="231"/>
      <c r="G86" s="7">
        <v>78</v>
      </c>
      <c r="H86" s="90">
        <v>0</v>
      </c>
      <c r="I86" s="90">
        <v>0</v>
      </c>
    </row>
    <row r="87" spans="1:9" ht="12.75" customHeight="1" x14ac:dyDescent="0.2">
      <c r="A87" s="231" t="s">
        <v>70</v>
      </c>
      <c r="B87" s="231"/>
      <c r="C87" s="231"/>
      <c r="D87" s="231"/>
      <c r="E87" s="231"/>
      <c r="F87" s="231"/>
      <c r="G87" s="7">
        <v>79</v>
      </c>
      <c r="H87" s="90">
        <v>0</v>
      </c>
      <c r="I87" s="90">
        <v>0</v>
      </c>
    </row>
    <row r="88" spans="1:9" ht="12.75" customHeight="1" x14ac:dyDescent="0.2">
      <c r="A88" s="231" t="s">
        <v>71</v>
      </c>
      <c r="B88" s="231"/>
      <c r="C88" s="231"/>
      <c r="D88" s="231"/>
      <c r="E88" s="231"/>
      <c r="F88" s="231"/>
      <c r="G88" s="7">
        <v>80</v>
      </c>
      <c r="H88" s="90">
        <v>0</v>
      </c>
      <c r="I88" s="90">
        <v>0</v>
      </c>
    </row>
    <row r="89" spans="1:9" ht="12.75" customHeight="1" x14ac:dyDescent="0.2">
      <c r="A89" s="231" t="s">
        <v>346</v>
      </c>
      <c r="B89" s="231"/>
      <c r="C89" s="231"/>
      <c r="D89" s="231"/>
      <c r="E89" s="231"/>
      <c r="F89" s="231"/>
      <c r="G89" s="7">
        <v>81</v>
      </c>
      <c r="H89" s="90">
        <v>0</v>
      </c>
      <c r="I89" s="90">
        <v>0</v>
      </c>
    </row>
    <row r="90" spans="1:9" ht="26.25" customHeight="1" x14ac:dyDescent="0.2">
      <c r="A90" s="231" t="s">
        <v>347</v>
      </c>
      <c r="B90" s="231"/>
      <c r="C90" s="231"/>
      <c r="D90" s="231"/>
      <c r="E90" s="231"/>
      <c r="F90" s="231"/>
      <c r="G90" s="7">
        <v>82</v>
      </c>
      <c r="H90" s="90">
        <v>0</v>
      </c>
      <c r="I90" s="90">
        <v>0</v>
      </c>
    </row>
    <row r="91" spans="1:9" x14ac:dyDescent="0.2">
      <c r="A91" s="231" t="s">
        <v>428</v>
      </c>
      <c r="B91" s="231"/>
      <c r="C91" s="231"/>
      <c r="D91" s="231"/>
      <c r="E91" s="231"/>
      <c r="F91" s="231"/>
      <c r="G91" s="7">
        <v>83</v>
      </c>
      <c r="H91" s="90">
        <v>0</v>
      </c>
      <c r="I91" s="90">
        <v>0</v>
      </c>
    </row>
    <row r="92" spans="1:9" ht="12.75" customHeight="1" x14ac:dyDescent="0.2">
      <c r="A92" s="232" t="s">
        <v>433</v>
      </c>
      <c r="B92" s="232"/>
      <c r="C92" s="232"/>
      <c r="D92" s="232"/>
      <c r="E92" s="232"/>
      <c r="F92" s="232"/>
      <c r="G92" s="8">
        <v>84</v>
      </c>
      <c r="H92" s="91">
        <f>H93-H94</f>
        <v>12451871.609999999</v>
      </c>
      <c r="I92" s="91">
        <f>I93-I94</f>
        <v>12745458.119999999</v>
      </c>
    </row>
    <row r="93" spans="1:9" ht="12.75" customHeight="1" x14ac:dyDescent="0.2">
      <c r="A93" s="231" t="s">
        <v>72</v>
      </c>
      <c r="B93" s="231"/>
      <c r="C93" s="231"/>
      <c r="D93" s="231"/>
      <c r="E93" s="231"/>
      <c r="F93" s="231"/>
      <c r="G93" s="7">
        <v>85</v>
      </c>
      <c r="H93" s="90">
        <v>12451871.609999999</v>
      </c>
      <c r="I93" s="90">
        <v>12745458.119999999</v>
      </c>
    </row>
    <row r="94" spans="1:9" ht="12.75" customHeight="1" x14ac:dyDescent="0.2">
      <c r="A94" s="231" t="s">
        <v>73</v>
      </c>
      <c r="B94" s="231"/>
      <c r="C94" s="231"/>
      <c r="D94" s="231"/>
      <c r="E94" s="231"/>
      <c r="F94" s="231"/>
      <c r="G94" s="7">
        <v>86</v>
      </c>
      <c r="H94" s="90">
        <v>0</v>
      </c>
      <c r="I94" s="90">
        <v>0</v>
      </c>
    </row>
    <row r="95" spans="1:9" ht="12.75" customHeight="1" x14ac:dyDescent="0.2">
      <c r="A95" s="232" t="s">
        <v>434</v>
      </c>
      <c r="B95" s="232"/>
      <c r="C95" s="232"/>
      <c r="D95" s="232"/>
      <c r="E95" s="232"/>
      <c r="F95" s="232"/>
      <c r="G95" s="8">
        <v>87</v>
      </c>
      <c r="H95" s="91">
        <f>H96-H97</f>
        <v>293586.51</v>
      </c>
      <c r="I95" s="91">
        <f>+-I97</f>
        <v>-1001831.85</v>
      </c>
    </row>
    <row r="96" spans="1:9" ht="12.75" customHeight="1" x14ac:dyDescent="0.2">
      <c r="A96" s="231" t="s">
        <v>74</v>
      </c>
      <c r="B96" s="231"/>
      <c r="C96" s="231"/>
      <c r="D96" s="231"/>
      <c r="E96" s="231"/>
      <c r="F96" s="231"/>
      <c r="G96" s="7">
        <v>88</v>
      </c>
      <c r="H96" s="90">
        <v>293586.51</v>
      </c>
      <c r="I96" s="90">
        <v>0</v>
      </c>
    </row>
    <row r="97" spans="1:9" ht="12.75" customHeight="1" x14ac:dyDescent="0.2">
      <c r="A97" s="231" t="s">
        <v>75</v>
      </c>
      <c r="B97" s="231"/>
      <c r="C97" s="231"/>
      <c r="D97" s="231"/>
      <c r="E97" s="231"/>
      <c r="F97" s="231"/>
      <c r="G97" s="7">
        <v>89</v>
      </c>
      <c r="H97" s="90">
        <v>0</v>
      </c>
      <c r="I97" s="90">
        <v>1001831.85</v>
      </c>
    </row>
    <row r="98" spans="1:9" ht="12.75" customHeight="1" x14ac:dyDescent="0.2">
      <c r="A98" s="231" t="s">
        <v>76</v>
      </c>
      <c r="B98" s="231"/>
      <c r="C98" s="231"/>
      <c r="D98" s="231"/>
      <c r="E98" s="231"/>
      <c r="F98" s="231"/>
      <c r="G98" s="7">
        <v>90</v>
      </c>
      <c r="H98" s="90">
        <v>0</v>
      </c>
      <c r="I98" s="90">
        <v>0</v>
      </c>
    </row>
    <row r="99" spans="1:9" ht="12.75" customHeight="1" x14ac:dyDescent="0.2">
      <c r="A99" s="233" t="s">
        <v>435</v>
      </c>
      <c r="B99" s="233"/>
      <c r="C99" s="233"/>
      <c r="D99" s="233"/>
      <c r="E99" s="233"/>
      <c r="F99" s="233"/>
      <c r="G99" s="8">
        <v>91</v>
      </c>
      <c r="H99" s="91">
        <f>SUM(H100:H105)</f>
        <v>288392.74</v>
      </c>
      <c r="I99" s="91">
        <f>SUM(I100:I105)</f>
        <v>288392.74</v>
      </c>
    </row>
    <row r="100" spans="1:9" ht="12.75" customHeight="1" x14ac:dyDescent="0.2">
      <c r="A100" s="231" t="s">
        <v>77</v>
      </c>
      <c r="B100" s="231"/>
      <c r="C100" s="231"/>
      <c r="D100" s="231"/>
      <c r="E100" s="231"/>
      <c r="F100" s="231"/>
      <c r="G100" s="7">
        <v>92</v>
      </c>
      <c r="H100" s="90">
        <v>97215.5</v>
      </c>
      <c r="I100" s="90">
        <v>97215.5</v>
      </c>
    </row>
    <row r="101" spans="1:9" ht="12.75" customHeight="1" x14ac:dyDescent="0.2">
      <c r="A101" s="231" t="s">
        <v>78</v>
      </c>
      <c r="B101" s="231"/>
      <c r="C101" s="231"/>
      <c r="D101" s="231"/>
      <c r="E101" s="231"/>
      <c r="F101" s="231"/>
      <c r="G101" s="7">
        <v>93</v>
      </c>
      <c r="H101" s="90">
        <v>0</v>
      </c>
      <c r="I101" s="90">
        <v>0</v>
      </c>
    </row>
    <row r="102" spans="1:9" ht="12.75" customHeight="1" x14ac:dyDescent="0.2">
      <c r="A102" s="231" t="s">
        <v>79</v>
      </c>
      <c r="B102" s="231"/>
      <c r="C102" s="231"/>
      <c r="D102" s="231"/>
      <c r="E102" s="231"/>
      <c r="F102" s="231"/>
      <c r="G102" s="7">
        <v>94</v>
      </c>
      <c r="H102" s="90">
        <v>94896.8</v>
      </c>
      <c r="I102" s="90">
        <v>94896.8</v>
      </c>
    </row>
    <row r="103" spans="1:9" ht="12.75" customHeight="1" x14ac:dyDescent="0.2">
      <c r="A103" s="231" t="s">
        <v>80</v>
      </c>
      <c r="B103" s="231"/>
      <c r="C103" s="231"/>
      <c r="D103" s="231"/>
      <c r="E103" s="231"/>
      <c r="F103" s="231"/>
      <c r="G103" s="7">
        <v>95</v>
      </c>
      <c r="H103" s="90">
        <v>0</v>
      </c>
      <c r="I103" s="90">
        <v>0</v>
      </c>
    </row>
    <row r="104" spans="1:9" ht="12.75" customHeight="1" x14ac:dyDescent="0.2">
      <c r="A104" s="231" t="s">
        <v>81</v>
      </c>
      <c r="B104" s="231"/>
      <c r="C104" s="231"/>
      <c r="D104" s="231"/>
      <c r="E104" s="231"/>
      <c r="F104" s="231"/>
      <c r="G104" s="7">
        <v>96</v>
      </c>
      <c r="H104" s="90">
        <v>0</v>
      </c>
      <c r="I104" s="90">
        <v>0</v>
      </c>
    </row>
    <row r="105" spans="1:9" ht="12.75" customHeight="1" x14ac:dyDescent="0.2">
      <c r="A105" s="231" t="s">
        <v>82</v>
      </c>
      <c r="B105" s="231"/>
      <c r="C105" s="231"/>
      <c r="D105" s="231"/>
      <c r="E105" s="231"/>
      <c r="F105" s="231"/>
      <c r="G105" s="7">
        <v>97</v>
      </c>
      <c r="H105" s="90">
        <v>96280.44</v>
      </c>
      <c r="I105" s="90">
        <v>96280.44</v>
      </c>
    </row>
    <row r="106" spans="1:9" ht="12.75" customHeight="1" x14ac:dyDescent="0.2">
      <c r="A106" s="233" t="s">
        <v>436</v>
      </c>
      <c r="B106" s="233"/>
      <c r="C106" s="233"/>
      <c r="D106" s="233"/>
      <c r="E106" s="233"/>
      <c r="F106" s="233"/>
      <c r="G106" s="8">
        <v>98</v>
      </c>
      <c r="H106" s="91">
        <f>+SUM(H107:H117)</f>
        <v>3705754.51</v>
      </c>
      <c r="I106" s="91">
        <f>+SUM(I107:I117)</f>
        <v>3086758.88</v>
      </c>
    </row>
    <row r="107" spans="1:9" ht="12.75" customHeight="1" x14ac:dyDescent="0.2">
      <c r="A107" s="231" t="s">
        <v>83</v>
      </c>
      <c r="B107" s="231"/>
      <c r="C107" s="231"/>
      <c r="D107" s="231"/>
      <c r="E107" s="231"/>
      <c r="F107" s="231"/>
      <c r="G107" s="7">
        <v>99</v>
      </c>
      <c r="H107" s="90">
        <v>0</v>
      </c>
      <c r="I107" s="90">
        <v>0</v>
      </c>
    </row>
    <row r="108" spans="1:9" ht="24.6" customHeight="1" x14ac:dyDescent="0.2">
      <c r="A108" s="231" t="s">
        <v>84</v>
      </c>
      <c r="B108" s="231"/>
      <c r="C108" s="231"/>
      <c r="D108" s="231"/>
      <c r="E108" s="231"/>
      <c r="F108" s="231"/>
      <c r="G108" s="7">
        <v>100</v>
      </c>
      <c r="H108" s="90">
        <v>0</v>
      </c>
      <c r="I108" s="90">
        <v>0</v>
      </c>
    </row>
    <row r="109" spans="1:9" ht="12.75" customHeight="1" x14ac:dyDescent="0.2">
      <c r="A109" s="231" t="s">
        <v>85</v>
      </c>
      <c r="B109" s="231"/>
      <c r="C109" s="231"/>
      <c r="D109" s="231"/>
      <c r="E109" s="231"/>
      <c r="F109" s="231"/>
      <c r="G109" s="7">
        <v>101</v>
      </c>
      <c r="H109" s="90">
        <v>0</v>
      </c>
      <c r="I109" s="90">
        <v>0</v>
      </c>
    </row>
    <row r="110" spans="1:9" ht="21.6" customHeight="1" x14ac:dyDescent="0.2">
      <c r="A110" s="231" t="s">
        <v>86</v>
      </c>
      <c r="B110" s="231"/>
      <c r="C110" s="231"/>
      <c r="D110" s="231"/>
      <c r="E110" s="231"/>
      <c r="F110" s="231"/>
      <c r="G110" s="7">
        <v>102</v>
      </c>
      <c r="H110" s="90">
        <v>0</v>
      </c>
      <c r="I110" s="90">
        <v>0</v>
      </c>
    </row>
    <row r="111" spans="1:9" ht="12.75" customHeight="1" x14ac:dyDescent="0.2">
      <c r="A111" s="231" t="s">
        <v>87</v>
      </c>
      <c r="B111" s="231"/>
      <c r="C111" s="231"/>
      <c r="D111" s="231"/>
      <c r="E111" s="231"/>
      <c r="F111" s="231"/>
      <c r="G111" s="7">
        <v>103</v>
      </c>
      <c r="H111" s="90">
        <v>0</v>
      </c>
      <c r="I111" s="90">
        <v>0</v>
      </c>
    </row>
    <row r="112" spans="1:9" ht="12.75" customHeight="1" x14ac:dyDescent="0.2">
      <c r="A112" s="231" t="s">
        <v>88</v>
      </c>
      <c r="B112" s="231"/>
      <c r="C112" s="231"/>
      <c r="D112" s="231"/>
      <c r="E112" s="231"/>
      <c r="F112" s="231"/>
      <c r="G112" s="7">
        <v>104</v>
      </c>
      <c r="H112" s="90">
        <v>2519339.87</v>
      </c>
      <c r="I112" s="90">
        <v>2117704.0499999998</v>
      </c>
    </row>
    <row r="113" spans="1:9" ht="12.75" customHeight="1" x14ac:dyDescent="0.2">
      <c r="A113" s="231" t="s">
        <v>89</v>
      </c>
      <c r="B113" s="231"/>
      <c r="C113" s="231"/>
      <c r="D113" s="231"/>
      <c r="E113" s="231"/>
      <c r="F113" s="231"/>
      <c r="G113" s="7">
        <v>105</v>
      </c>
      <c r="H113" s="90">
        <v>0</v>
      </c>
      <c r="I113" s="90">
        <v>0</v>
      </c>
    </row>
    <row r="114" spans="1:9" ht="12.75" customHeight="1" x14ac:dyDescent="0.2">
      <c r="A114" s="231" t="s">
        <v>90</v>
      </c>
      <c r="B114" s="231"/>
      <c r="C114" s="231"/>
      <c r="D114" s="231"/>
      <c r="E114" s="231"/>
      <c r="F114" s="231"/>
      <c r="G114" s="7">
        <v>106</v>
      </c>
      <c r="H114" s="90">
        <v>0</v>
      </c>
      <c r="I114" s="90">
        <v>0</v>
      </c>
    </row>
    <row r="115" spans="1:9" ht="12.75" customHeight="1" x14ac:dyDescent="0.2">
      <c r="A115" s="231" t="s">
        <v>91</v>
      </c>
      <c r="B115" s="231"/>
      <c r="C115" s="231"/>
      <c r="D115" s="231"/>
      <c r="E115" s="231"/>
      <c r="F115" s="231"/>
      <c r="G115" s="7">
        <v>107</v>
      </c>
      <c r="H115" s="90">
        <v>0</v>
      </c>
      <c r="I115" s="90">
        <v>0</v>
      </c>
    </row>
    <row r="116" spans="1:9" ht="12.75" customHeight="1" x14ac:dyDescent="0.2">
      <c r="A116" s="231" t="s">
        <v>92</v>
      </c>
      <c r="B116" s="231"/>
      <c r="C116" s="231"/>
      <c r="D116" s="231"/>
      <c r="E116" s="231"/>
      <c r="F116" s="231"/>
      <c r="G116" s="7">
        <v>108</v>
      </c>
      <c r="H116" s="90">
        <v>1186414.6399999999</v>
      </c>
      <c r="I116" s="90">
        <v>969054.83</v>
      </c>
    </row>
    <row r="117" spans="1:9" ht="12.75" customHeight="1" x14ac:dyDescent="0.2">
      <c r="A117" s="231" t="s">
        <v>93</v>
      </c>
      <c r="B117" s="231"/>
      <c r="C117" s="231"/>
      <c r="D117" s="231"/>
      <c r="E117" s="231"/>
      <c r="F117" s="231"/>
      <c r="G117" s="7">
        <v>109</v>
      </c>
      <c r="H117" s="90">
        <v>0</v>
      </c>
      <c r="I117" s="90">
        <v>0</v>
      </c>
    </row>
    <row r="118" spans="1:9" ht="12.75" customHeight="1" x14ac:dyDescent="0.2">
      <c r="A118" s="233" t="s">
        <v>437</v>
      </c>
      <c r="B118" s="233"/>
      <c r="C118" s="233"/>
      <c r="D118" s="233"/>
      <c r="E118" s="233"/>
      <c r="F118" s="233"/>
      <c r="G118" s="8">
        <v>110</v>
      </c>
      <c r="H118" s="91">
        <f>+SUM(H119:H132)</f>
        <v>7502326.9800000004</v>
      </c>
      <c r="I118" s="91">
        <f>+SUM(I119:I132)</f>
        <v>7375498.29</v>
      </c>
    </row>
    <row r="119" spans="1:9" ht="12.75" customHeight="1" x14ac:dyDescent="0.2">
      <c r="A119" s="231" t="s">
        <v>83</v>
      </c>
      <c r="B119" s="231"/>
      <c r="C119" s="231"/>
      <c r="D119" s="231"/>
      <c r="E119" s="231"/>
      <c r="F119" s="231"/>
      <c r="G119" s="7">
        <v>111</v>
      </c>
      <c r="H119" s="90">
        <v>0</v>
      </c>
      <c r="I119" s="90">
        <v>0</v>
      </c>
    </row>
    <row r="120" spans="1:9" ht="22.15" customHeight="1" x14ac:dyDescent="0.2">
      <c r="A120" s="231" t="s">
        <v>84</v>
      </c>
      <c r="B120" s="231"/>
      <c r="C120" s="231"/>
      <c r="D120" s="231"/>
      <c r="E120" s="231"/>
      <c r="F120" s="231"/>
      <c r="G120" s="7">
        <v>112</v>
      </c>
      <c r="H120" s="90">
        <v>0</v>
      </c>
      <c r="I120" s="90">
        <v>0</v>
      </c>
    </row>
    <row r="121" spans="1:9" ht="12.75" customHeight="1" x14ac:dyDescent="0.2">
      <c r="A121" s="231" t="s">
        <v>85</v>
      </c>
      <c r="B121" s="231"/>
      <c r="C121" s="231"/>
      <c r="D121" s="231"/>
      <c r="E121" s="231"/>
      <c r="F121" s="231"/>
      <c r="G121" s="7">
        <v>113</v>
      </c>
      <c r="H121" s="90">
        <v>0</v>
      </c>
      <c r="I121" s="90">
        <v>0</v>
      </c>
    </row>
    <row r="122" spans="1:9" ht="23.45" customHeight="1" x14ac:dyDescent="0.2">
      <c r="A122" s="231" t="s">
        <v>86</v>
      </c>
      <c r="B122" s="231"/>
      <c r="C122" s="231"/>
      <c r="D122" s="231"/>
      <c r="E122" s="231"/>
      <c r="F122" s="231"/>
      <c r="G122" s="7">
        <v>114</v>
      </c>
      <c r="H122" s="90">
        <v>0</v>
      </c>
      <c r="I122" s="90">
        <v>0</v>
      </c>
    </row>
    <row r="123" spans="1:9" ht="12.75" customHeight="1" x14ac:dyDescent="0.2">
      <c r="A123" s="231" t="s">
        <v>87</v>
      </c>
      <c r="B123" s="231"/>
      <c r="C123" s="231"/>
      <c r="D123" s="231"/>
      <c r="E123" s="231"/>
      <c r="F123" s="231"/>
      <c r="G123" s="7">
        <v>115</v>
      </c>
      <c r="H123" s="90">
        <v>0</v>
      </c>
      <c r="I123" s="90">
        <v>0</v>
      </c>
    </row>
    <row r="124" spans="1:9" ht="12.75" customHeight="1" x14ac:dyDescent="0.2">
      <c r="A124" s="231" t="s">
        <v>88</v>
      </c>
      <c r="B124" s="231"/>
      <c r="C124" s="231"/>
      <c r="D124" s="231"/>
      <c r="E124" s="231"/>
      <c r="F124" s="231"/>
      <c r="G124" s="7">
        <v>116</v>
      </c>
      <c r="H124" s="90">
        <v>1598647.86</v>
      </c>
      <c r="I124" s="90">
        <v>1601778.53</v>
      </c>
    </row>
    <row r="125" spans="1:9" ht="12.75" customHeight="1" x14ac:dyDescent="0.2">
      <c r="A125" s="231" t="s">
        <v>89</v>
      </c>
      <c r="B125" s="231"/>
      <c r="C125" s="231"/>
      <c r="D125" s="231"/>
      <c r="E125" s="231"/>
      <c r="F125" s="231"/>
      <c r="G125" s="7">
        <v>117</v>
      </c>
      <c r="H125" s="90">
        <v>0</v>
      </c>
      <c r="I125" s="90">
        <v>0</v>
      </c>
    </row>
    <row r="126" spans="1:9" ht="12.75" customHeight="1" x14ac:dyDescent="0.2">
      <c r="A126" s="231" t="s">
        <v>90</v>
      </c>
      <c r="B126" s="231"/>
      <c r="C126" s="231"/>
      <c r="D126" s="231"/>
      <c r="E126" s="231"/>
      <c r="F126" s="231"/>
      <c r="G126" s="7">
        <v>118</v>
      </c>
      <c r="H126" s="90">
        <v>969428.99</v>
      </c>
      <c r="I126" s="90">
        <v>260379.78</v>
      </c>
    </row>
    <row r="127" spans="1:9" x14ac:dyDescent="0.2">
      <c r="A127" s="231" t="s">
        <v>91</v>
      </c>
      <c r="B127" s="231"/>
      <c r="C127" s="231"/>
      <c r="D127" s="231"/>
      <c r="E127" s="231"/>
      <c r="F127" s="231"/>
      <c r="G127" s="7">
        <v>119</v>
      </c>
      <c r="H127" s="90">
        <v>0</v>
      </c>
      <c r="I127" s="90">
        <v>0</v>
      </c>
    </row>
    <row r="128" spans="1:9" x14ac:dyDescent="0.2">
      <c r="A128" s="231" t="s">
        <v>94</v>
      </c>
      <c r="B128" s="231"/>
      <c r="C128" s="231"/>
      <c r="D128" s="231"/>
      <c r="E128" s="231"/>
      <c r="F128" s="231"/>
      <c r="G128" s="7">
        <v>120</v>
      </c>
      <c r="H128" s="90">
        <v>753546.29</v>
      </c>
      <c r="I128" s="90">
        <v>759376.97</v>
      </c>
    </row>
    <row r="129" spans="1:9" x14ac:dyDescent="0.2">
      <c r="A129" s="231" t="s">
        <v>95</v>
      </c>
      <c r="B129" s="231"/>
      <c r="C129" s="231"/>
      <c r="D129" s="231"/>
      <c r="E129" s="231"/>
      <c r="F129" s="231"/>
      <c r="G129" s="7">
        <v>121</v>
      </c>
      <c r="H129" s="90">
        <v>2035972.09</v>
      </c>
      <c r="I129" s="90">
        <v>2306263.88</v>
      </c>
    </row>
    <row r="130" spans="1:9" x14ac:dyDescent="0.2">
      <c r="A130" s="231" t="s">
        <v>96</v>
      </c>
      <c r="B130" s="231"/>
      <c r="C130" s="231"/>
      <c r="D130" s="231"/>
      <c r="E130" s="231"/>
      <c r="F130" s="231"/>
      <c r="G130" s="7">
        <v>122</v>
      </c>
      <c r="H130" s="90">
        <v>615006.51</v>
      </c>
      <c r="I130" s="90">
        <v>79391.61</v>
      </c>
    </row>
    <row r="131" spans="1:9" x14ac:dyDescent="0.2">
      <c r="A131" s="231" t="s">
        <v>97</v>
      </c>
      <c r="B131" s="231"/>
      <c r="C131" s="231"/>
      <c r="D131" s="231"/>
      <c r="E131" s="231"/>
      <c r="F131" s="231"/>
      <c r="G131" s="7">
        <v>123</v>
      </c>
      <c r="H131" s="90">
        <v>0</v>
      </c>
      <c r="I131" s="90">
        <v>0</v>
      </c>
    </row>
    <row r="132" spans="1:9" x14ac:dyDescent="0.2">
      <c r="A132" s="231" t="s">
        <v>98</v>
      </c>
      <c r="B132" s="231"/>
      <c r="C132" s="231"/>
      <c r="D132" s="231"/>
      <c r="E132" s="231"/>
      <c r="F132" s="231"/>
      <c r="G132" s="7">
        <v>124</v>
      </c>
      <c r="H132" s="90">
        <v>1529725.24</v>
      </c>
      <c r="I132" s="90">
        <v>2368307.52</v>
      </c>
    </row>
    <row r="133" spans="1:9" ht="22.15" customHeight="1" x14ac:dyDescent="0.2">
      <c r="A133" s="247" t="s">
        <v>99</v>
      </c>
      <c r="B133" s="247"/>
      <c r="C133" s="247"/>
      <c r="D133" s="247"/>
      <c r="E133" s="247"/>
      <c r="F133" s="247"/>
      <c r="G133" s="7">
        <v>125</v>
      </c>
      <c r="H133" s="90">
        <v>10375057.73</v>
      </c>
      <c r="I133" s="90">
        <v>8645887.0299999993</v>
      </c>
    </row>
    <row r="134" spans="1:9" ht="12.75" customHeight="1" x14ac:dyDescent="0.2">
      <c r="A134" s="233" t="s">
        <v>438</v>
      </c>
      <c r="B134" s="233"/>
      <c r="C134" s="233"/>
      <c r="D134" s="233"/>
      <c r="E134" s="233"/>
      <c r="F134" s="233"/>
      <c r="G134" s="8">
        <v>126</v>
      </c>
      <c r="H134" s="91">
        <f>+H75+H99+H118+H133+H106</f>
        <v>90334927.569999993</v>
      </c>
      <c r="I134" s="91">
        <f>+I75+I99+I118+I133+I106</f>
        <v>86858100.700000003</v>
      </c>
    </row>
    <row r="135" spans="1:9" x14ac:dyDescent="0.2">
      <c r="A135" s="247" t="s">
        <v>100</v>
      </c>
      <c r="B135" s="247"/>
      <c r="C135" s="247"/>
      <c r="D135" s="247"/>
      <c r="E135" s="247"/>
      <c r="F135" s="247"/>
      <c r="G135" s="7">
        <v>127</v>
      </c>
      <c r="H135" s="90">
        <v>0</v>
      </c>
      <c r="I135" s="90">
        <v>0</v>
      </c>
    </row>
  </sheetData>
  <sheetProtection algorithmName="SHA-512" hashValue="43WzXQIycd6UFNWPaMVce73AMdoqwjR/wY7UsayPYcdkYVP8wrLc0OmA/YNE5YNkAJ4+2DBhUR35EYPo1uM3Sg==" saltValue="1I//t7bhNpb0A8RupP9ZPg==" spinCount="100000" sheet="1" objects="1" scenarios="1"/>
  <mergeCells count="135">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 ref="A42:F42"/>
    <mergeCell ref="A43:F43"/>
    <mergeCell ref="A48:F48"/>
    <mergeCell ref="A49:F49"/>
    <mergeCell ref="A92:F92"/>
    <mergeCell ref="A93:F93"/>
    <mergeCell ref="A64:F64"/>
    <mergeCell ref="A65:F65"/>
    <mergeCell ref="A66:F66"/>
    <mergeCell ref="A89:F89"/>
    <mergeCell ref="A90:F90"/>
    <mergeCell ref="A91:F91"/>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7:F97"/>
    <mergeCell ref="A98:F98"/>
    <mergeCell ref="A101:F101"/>
    <mergeCell ref="A102:F102"/>
    <mergeCell ref="A103:F103"/>
    <mergeCell ref="A104:F104"/>
    <mergeCell ref="A107:F107"/>
    <mergeCell ref="A108:F108"/>
    <mergeCell ref="A109:F109"/>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5">
    <dataValidation type="whole" operator="greaterThanOrEqual" allowBlank="1" showInputMessage="1" showErrorMessage="1" errorTitle="Pogrešan unos" error="Mogu se unijeti samo cjelobrojne pozitivne vrijednosti."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Pogrešan unos" error="Mogu se unijeti samo cjelobrojne vrijednosti. Ova AOP oznaka može se unijeti i s negativnim predznakom"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Pogrešan unos" error="Mogu se unijeti samo cjelobrojne pozitivne ili negativne vrijednosti."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Pogrešan unos" error="Mogu se unijeti samo cjelobrojne pozitivne ili negativne vrijednosti."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Pogrešan unos" error="Mogu se unijeti samo cjelobrojne vrijednosti."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0866141732283472" right="0.70866141732283472" top="0.74803149606299213" bottom="0.74803149606299213" header="0.31496062992125984" footer="0.31496062992125984"/>
  <pageSetup paperSize="9" scale="94" fitToHeight="0" orientation="portrait" r:id="rId1"/>
  <rowBreaks count="1" manualBreakCount="1">
    <brk id="72" max="8"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pageSetUpPr fitToPage="1"/>
  </sheetPr>
  <dimension ref="A1:K114"/>
  <sheetViews>
    <sheetView tabSelected="1" view="pageBreakPreview" topLeftCell="A19" zoomScale="110" zoomScaleNormal="115" zoomScaleSheetLayoutView="110" workbookViewId="0">
      <selection activeCell="A17" sqref="A17:F17"/>
    </sheetView>
  </sheetViews>
  <sheetFormatPr defaultRowHeight="12.75" x14ac:dyDescent="0.2"/>
  <cols>
    <col min="1" max="7" width="9.140625" style="22"/>
    <col min="8" max="11" width="19.140625" style="21" customWidth="1"/>
    <col min="12" max="263" width="9.140625" style="22"/>
    <col min="264" max="264" width="9.85546875" style="22" bestFit="1" customWidth="1"/>
    <col min="265" max="265" width="11.7109375" style="22" bestFit="1" customWidth="1"/>
    <col min="266" max="519" width="9.140625" style="22"/>
    <col min="520" max="520" width="9.85546875" style="22" bestFit="1" customWidth="1"/>
    <col min="521" max="521" width="11.7109375" style="22" bestFit="1" customWidth="1"/>
    <col min="522" max="775" width="9.140625" style="22"/>
    <col min="776" max="776" width="9.85546875" style="22" bestFit="1" customWidth="1"/>
    <col min="777" max="777" width="11.7109375" style="22" bestFit="1" customWidth="1"/>
    <col min="778" max="1031" width="9.140625" style="22"/>
    <col min="1032" max="1032" width="9.85546875" style="22" bestFit="1" customWidth="1"/>
    <col min="1033" max="1033" width="11.7109375" style="22" bestFit="1" customWidth="1"/>
    <col min="1034" max="1287" width="9.140625" style="22"/>
    <col min="1288" max="1288" width="9.85546875" style="22" bestFit="1" customWidth="1"/>
    <col min="1289" max="1289" width="11.7109375" style="22" bestFit="1" customWidth="1"/>
    <col min="1290" max="1543" width="9.140625" style="22"/>
    <col min="1544" max="1544" width="9.85546875" style="22" bestFit="1" customWidth="1"/>
    <col min="1545" max="1545" width="11.7109375" style="22" bestFit="1" customWidth="1"/>
    <col min="1546" max="1799" width="9.140625" style="22"/>
    <col min="1800" max="1800" width="9.85546875" style="22" bestFit="1" customWidth="1"/>
    <col min="1801" max="1801" width="11.7109375" style="22" bestFit="1" customWidth="1"/>
    <col min="1802" max="2055" width="9.140625" style="22"/>
    <col min="2056" max="2056" width="9.85546875" style="22" bestFit="1" customWidth="1"/>
    <col min="2057" max="2057" width="11.7109375" style="22" bestFit="1" customWidth="1"/>
    <col min="2058" max="2311" width="9.140625" style="22"/>
    <col min="2312" max="2312" width="9.85546875" style="22" bestFit="1" customWidth="1"/>
    <col min="2313" max="2313" width="11.7109375" style="22" bestFit="1" customWidth="1"/>
    <col min="2314" max="2567" width="9.140625" style="22"/>
    <col min="2568" max="2568" width="9.85546875" style="22" bestFit="1" customWidth="1"/>
    <col min="2569" max="2569" width="11.7109375" style="22" bestFit="1" customWidth="1"/>
    <col min="2570" max="2823" width="9.140625" style="22"/>
    <col min="2824" max="2824" width="9.85546875" style="22" bestFit="1" customWidth="1"/>
    <col min="2825" max="2825" width="11.7109375" style="22" bestFit="1" customWidth="1"/>
    <col min="2826" max="3079" width="9.140625" style="22"/>
    <col min="3080" max="3080" width="9.85546875" style="22" bestFit="1" customWidth="1"/>
    <col min="3081" max="3081" width="11.7109375" style="22" bestFit="1" customWidth="1"/>
    <col min="3082" max="3335" width="9.140625" style="22"/>
    <col min="3336" max="3336" width="9.85546875" style="22" bestFit="1" customWidth="1"/>
    <col min="3337" max="3337" width="11.7109375" style="22" bestFit="1" customWidth="1"/>
    <col min="3338" max="3591" width="9.140625" style="22"/>
    <col min="3592" max="3592" width="9.85546875" style="22" bestFit="1" customWidth="1"/>
    <col min="3593" max="3593" width="11.7109375" style="22" bestFit="1" customWidth="1"/>
    <col min="3594" max="3847" width="9.140625" style="22"/>
    <col min="3848" max="3848" width="9.85546875" style="22" bestFit="1" customWidth="1"/>
    <col min="3849" max="3849" width="11.7109375" style="22" bestFit="1" customWidth="1"/>
    <col min="3850" max="4103" width="9.140625" style="22"/>
    <col min="4104" max="4104" width="9.85546875" style="22" bestFit="1" customWidth="1"/>
    <col min="4105" max="4105" width="11.7109375" style="22" bestFit="1" customWidth="1"/>
    <col min="4106" max="4359" width="9.140625" style="22"/>
    <col min="4360" max="4360" width="9.85546875" style="22" bestFit="1" customWidth="1"/>
    <col min="4361" max="4361" width="11.7109375" style="22" bestFit="1" customWidth="1"/>
    <col min="4362" max="4615" width="9.140625" style="22"/>
    <col min="4616" max="4616" width="9.85546875" style="22" bestFit="1" customWidth="1"/>
    <col min="4617" max="4617" width="11.7109375" style="22" bestFit="1" customWidth="1"/>
    <col min="4618" max="4871" width="9.140625" style="22"/>
    <col min="4872" max="4872" width="9.85546875" style="22" bestFit="1" customWidth="1"/>
    <col min="4873" max="4873" width="11.7109375" style="22" bestFit="1" customWidth="1"/>
    <col min="4874" max="5127" width="9.140625" style="22"/>
    <col min="5128" max="5128" width="9.85546875" style="22" bestFit="1" customWidth="1"/>
    <col min="5129" max="5129" width="11.7109375" style="22" bestFit="1" customWidth="1"/>
    <col min="5130" max="5383" width="9.140625" style="22"/>
    <col min="5384" max="5384" width="9.85546875" style="22" bestFit="1" customWidth="1"/>
    <col min="5385" max="5385" width="11.7109375" style="22" bestFit="1" customWidth="1"/>
    <col min="5386" max="5639" width="9.140625" style="22"/>
    <col min="5640" max="5640" width="9.85546875" style="22" bestFit="1" customWidth="1"/>
    <col min="5641" max="5641" width="11.7109375" style="22" bestFit="1" customWidth="1"/>
    <col min="5642" max="5895" width="9.140625" style="22"/>
    <col min="5896" max="5896" width="9.85546875" style="22" bestFit="1" customWidth="1"/>
    <col min="5897" max="5897" width="11.7109375" style="22" bestFit="1" customWidth="1"/>
    <col min="5898" max="6151" width="9.140625" style="22"/>
    <col min="6152" max="6152" width="9.85546875" style="22" bestFit="1" customWidth="1"/>
    <col min="6153" max="6153" width="11.7109375" style="22" bestFit="1" customWidth="1"/>
    <col min="6154" max="6407" width="9.140625" style="22"/>
    <col min="6408" max="6408" width="9.85546875" style="22" bestFit="1" customWidth="1"/>
    <col min="6409" max="6409" width="11.7109375" style="22" bestFit="1" customWidth="1"/>
    <col min="6410" max="6663" width="9.140625" style="22"/>
    <col min="6664" max="6664" width="9.85546875" style="22" bestFit="1" customWidth="1"/>
    <col min="6665" max="6665" width="11.7109375" style="22" bestFit="1" customWidth="1"/>
    <col min="6666" max="6919" width="9.140625" style="22"/>
    <col min="6920" max="6920" width="9.85546875" style="22" bestFit="1" customWidth="1"/>
    <col min="6921" max="6921" width="11.7109375" style="22" bestFit="1" customWidth="1"/>
    <col min="6922" max="7175" width="9.140625" style="22"/>
    <col min="7176" max="7176" width="9.85546875" style="22" bestFit="1" customWidth="1"/>
    <col min="7177" max="7177" width="11.7109375" style="22" bestFit="1" customWidth="1"/>
    <col min="7178" max="7431" width="9.140625" style="22"/>
    <col min="7432" max="7432" width="9.85546875" style="22" bestFit="1" customWidth="1"/>
    <col min="7433" max="7433" width="11.7109375" style="22" bestFit="1" customWidth="1"/>
    <col min="7434" max="7687" width="9.140625" style="22"/>
    <col min="7688" max="7688" width="9.85546875" style="22" bestFit="1" customWidth="1"/>
    <col min="7689" max="7689" width="11.7109375" style="22" bestFit="1" customWidth="1"/>
    <col min="7690" max="7943" width="9.140625" style="22"/>
    <col min="7944" max="7944" width="9.85546875" style="22" bestFit="1" customWidth="1"/>
    <col min="7945" max="7945" width="11.7109375" style="22" bestFit="1" customWidth="1"/>
    <col min="7946" max="8199" width="9.140625" style="22"/>
    <col min="8200" max="8200" width="9.85546875" style="22" bestFit="1" customWidth="1"/>
    <col min="8201" max="8201" width="11.7109375" style="22" bestFit="1" customWidth="1"/>
    <col min="8202" max="8455" width="9.140625" style="22"/>
    <col min="8456" max="8456" width="9.85546875" style="22" bestFit="1" customWidth="1"/>
    <col min="8457" max="8457" width="11.7109375" style="22" bestFit="1" customWidth="1"/>
    <col min="8458" max="8711" width="9.140625" style="22"/>
    <col min="8712" max="8712" width="9.85546875" style="22" bestFit="1" customWidth="1"/>
    <col min="8713" max="8713" width="11.7109375" style="22" bestFit="1" customWidth="1"/>
    <col min="8714" max="8967" width="9.140625" style="22"/>
    <col min="8968" max="8968" width="9.85546875" style="22" bestFit="1" customWidth="1"/>
    <col min="8969" max="8969" width="11.7109375" style="22" bestFit="1" customWidth="1"/>
    <col min="8970" max="9223" width="9.140625" style="22"/>
    <col min="9224" max="9224" width="9.85546875" style="22" bestFit="1" customWidth="1"/>
    <col min="9225" max="9225" width="11.7109375" style="22" bestFit="1" customWidth="1"/>
    <col min="9226" max="9479" width="9.140625" style="22"/>
    <col min="9480" max="9480" width="9.85546875" style="22" bestFit="1" customWidth="1"/>
    <col min="9481" max="9481" width="11.7109375" style="22" bestFit="1" customWidth="1"/>
    <col min="9482" max="9735" width="9.140625" style="22"/>
    <col min="9736" max="9736" width="9.85546875" style="22" bestFit="1" customWidth="1"/>
    <col min="9737" max="9737" width="11.7109375" style="22" bestFit="1" customWidth="1"/>
    <col min="9738" max="9991" width="9.140625" style="22"/>
    <col min="9992" max="9992" width="9.85546875" style="22" bestFit="1" customWidth="1"/>
    <col min="9993" max="9993" width="11.7109375" style="22" bestFit="1" customWidth="1"/>
    <col min="9994" max="10247" width="9.140625" style="22"/>
    <col min="10248" max="10248" width="9.85546875" style="22" bestFit="1" customWidth="1"/>
    <col min="10249" max="10249" width="11.7109375" style="22" bestFit="1" customWidth="1"/>
    <col min="10250" max="10503" width="9.140625" style="22"/>
    <col min="10504" max="10504" width="9.85546875" style="22" bestFit="1" customWidth="1"/>
    <col min="10505" max="10505" width="11.7109375" style="22" bestFit="1" customWidth="1"/>
    <col min="10506" max="10759" width="9.140625" style="22"/>
    <col min="10760" max="10760" width="9.85546875" style="22" bestFit="1" customWidth="1"/>
    <col min="10761" max="10761" width="11.7109375" style="22" bestFit="1" customWidth="1"/>
    <col min="10762" max="11015" width="9.140625" style="22"/>
    <col min="11016" max="11016" width="9.85546875" style="22" bestFit="1" customWidth="1"/>
    <col min="11017" max="11017" width="11.7109375" style="22" bestFit="1" customWidth="1"/>
    <col min="11018" max="11271" width="9.140625" style="22"/>
    <col min="11272" max="11272" width="9.85546875" style="22" bestFit="1" customWidth="1"/>
    <col min="11273" max="11273" width="11.7109375" style="22" bestFit="1" customWidth="1"/>
    <col min="11274" max="11527" width="9.140625" style="22"/>
    <col min="11528" max="11528" width="9.85546875" style="22" bestFit="1" customWidth="1"/>
    <col min="11529" max="11529" width="11.7109375" style="22" bestFit="1" customWidth="1"/>
    <col min="11530" max="11783" width="9.140625" style="22"/>
    <col min="11784" max="11784" width="9.85546875" style="22" bestFit="1" customWidth="1"/>
    <col min="11785" max="11785" width="11.7109375" style="22" bestFit="1" customWidth="1"/>
    <col min="11786" max="12039" width="9.140625" style="22"/>
    <col min="12040" max="12040" width="9.85546875" style="22" bestFit="1" customWidth="1"/>
    <col min="12041" max="12041" width="11.7109375" style="22" bestFit="1" customWidth="1"/>
    <col min="12042" max="12295" width="9.140625" style="22"/>
    <col min="12296" max="12296" width="9.85546875" style="22" bestFit="1" customWidth="1"/>
    <col min="12297" max="12297" width="11.7109375" style="22" bestFit="1" customWidth="1"/>
    <col min="12298" max="12551" width="9.140625" style="22"/>
    <col min="12552" max="12552" width="9.85546875" style="22" bestFit="1" customWidth="1"/>
    <col min="12553" max="12553" width="11.7109375" style="22" bestFit="1" customWidth="1"/>
    <col min="12554" max="12807" width="9.140625" style="22"/>
    <col min="12808" max="12808" width="9.85546875" style="22" bestFit="1" customWidth="1"/>
    <col min="12809" max="12809" width="11.7109375" style="22" bestFit="1" customWidth="1"/>
    <col min="12810" max="13063" width="9.140625" style="22"/>
    <col min="13064" max="13064" width="9.85546875" style="22" bestFit="1" customWidth="1"/>
    <col min="13065" max="13065" width="11.7109375" style="22" bestFit="1" customWidth="1"/>
    <col min="13066" max="13319" width="9.140625" style="22"/>
    <col min="13320" max="13320" width="9.85546875" style="22" bestFit="1" customWidth="1"/>
    <col min="13321" max="13321" width="11.7109375" style="22" bestFit="1" customWidth="1"/>
    <col min="13322" max="13575" width="9.140625" style="22"/>
    <col min="13576" max="13576" width="9.85546875" style="22" bestFit="1" customWidth="1"/>
    <col min="13577" max="13577" width="11.7109375" style="22" bestFit="1" customWidth="1"/>
    <col min="13578" max="13831" width="9.140625" style="22"/>
    <col min="13832" max="13832" width="9.85546875" style="22" bestFit="1" customWidth="1"/>
    <col min="13833" max="13833" width="11.7109375" style="22" bestFit="1" customWidth="1"/>
    <col min="13834" max="14087" width="9.140625" style="22"/>
    <col min="14088" max="14088" width="9.85546875" style="22" bestFit="1" customWidth="1"/>
    <col min="14089" max="14089" width="11.7109375" style="22" bestFit="1" customWidth="1"/>
    <col min="14090" max="14343" width="9.140625" style="22"/>
    <col min="14344" max="14344" width="9.85546875" style="22" bestFit="1" customWidth="1"/>
    <col min="14345" max="14345" width="11.7109375" style="22" bestFit="1" customWidth="1"/>
    <col min="14346" max="14599" width="9.140625" style="22"/>
    <col min="14600" max="14600" width="9.85546875" style="22" bestFit="1" customWidth="1"/>
    <col min="14601" max="14601" width="11.7109375" style="22" bestFit="1" customWidth="1"/>
    <col min="14602" max="14855" width="9.140625" style="22"/>
    <col min="14856" max="14856" width="9.85546875" style="22" bestFit="1" customWidth="1"/>
    <col min="14857" max="14857" width="11.7109375" style="22" bestFit="1" customWidth="1"/>
    <col min="14858" max="15111" width="9.140625" style="22"/>
    <col min="15112" max="15112" width="9.85546875" style="22" bestFit="1" customWidth="1"/>
    <col min="15113" max="15113" width="11.7109375" style="22" bestFit="1" customWidth="1"/>
    <col min="15114" max="15367" width="9.140625" style="22"/>
    <col min="15368" max="15368" width="9.85546875" style="22" bestFit="1" customWidth="1"/>
    <col min="15369" max="15369" width="11.7109375" style="22" bestFit="1" customWidth="1"/>
    <col min="15370" max="15623" width="9.140625" style="22"/>
    <col min="15624" max="15624" width="9.85546875" style="22" bestFit="1" customWidth="1"/>
    <col min="15625" max="15625" width="11.7109375" style="22" bestFit="1" customWidth="1"/>
    <col min="15626" max="15879" width="9.140625" style="22"/>
    <col min="15880" max="15880" width="9.85546875" style="22" bestFit="1" customWidth="1"/>
    <col min="15881" max="15881" width="11.7109375" style="22" bestFit="1" customWidth="1"/>
    <col min="15882" max="16135" width="9.140625" style="22"/>
    <col min="16136" max="16136" width="9.85546875" style="22" bestFit="1" customWidth="1"/>
    <col min="16137" max="16137" width="11.7109375" style="22" bestFit="1" customWidth="1"/>
    <col min="16138" max="16384" width="9.140625" style="22"/>
  </cols>
  <sheetData>
    <row r="1" spans="1:11" x14ac:dyDescent="0.2">
      <c r="A1" s="251" t="s">
        <v>102</v>
      </c>
      <c r="B1" s="252"/>
      <c r="C1" s="252"/>
      <c r="D1" s="252"/>
      <c r="E1" s="252"/>
      <c r="F1" s="252"/>
      <c r="G1" s="252"/>
      <c r="H1" s="252"/>
      <c r="I1" s="252"/>
    </row>
    <row r="2" spans="1:11" x14ac:dyDescent="0.2">
      <c r="A2" s="253" t="s">
        <v>465</v>
      </c>
      <c r="B2" s="254"/>
      <c r="C2" s="254"/>
      <c r="D2" s="254"/>
      <c r="E2" s="254"/>
      <c r="F2" s="254"/>
      <c r="G2" s="254"/>
      <c r="H2" s="254"/>
      <c r="I2" s="254"/>
    </row>
    <row r="3" spans="1:11" x14ac:dyDescent="0.2">
      <c r="A3" s="255" t="s">
        <v>441</v>
      </c>
      <c r="B3" s="256"/>
      <c r="C3" s="256"/>
      <c r="D3" s="256"/>
      <c r="E3" s="256"/>
      <c r="F3" s="256"/>
      <c r="G3" s="256"/>
      <c r="H3" s="256"/>
      <c r="I3" s="256"/>
      <c r="J3" s="257"/>
      <c r="K3" s="257"/>
    </row>
    <row r="4" spans="1:11" x14ac:dyDescent="0.2">
      <c r="A4" s="258" t="s">
        <v>463</v>
      </c>
      <c r="B4" s="259"/>
      <c r="C4" s="259"/>
      <c r="D4" s="259"/>
      <c r="E4" s="259"/>
      <c r="F4" s="259"/>
      <c r="G4" s="259"/>
      <c r="H4" s="259"/>
      <c r="I4" s="259"/>
      <c r="J4" s="260"/>
      <c r="K4" s="260"/>
    </row>
    <row r="5" spans="1:11" ht="22.15" customHeight="1" x14ac:dyDescent="0.2">
      <c r="A5" s="261" t="s">
        <v>2</v>
      </c>
      <c r="B5" s="262"/>
      <c r="C5" s="262"/>
      <c r="D5" s="262"/>
      <c r="E5" s="262"/>
      <c r="F5" s="262"/>
      <c r="G5" s="261" t="s">
        <v>103</v>
      </c>
      <c r="H5" s="263" t="s">
        <v>299</v>
      </c>
      <c r="I5" s="264"/>
      <c r="J5" s="263" t="s">
        <v>278</v>
      </c>
      <c r="K5" s="264"/>
    </row>
    <row r="6" spans="1:11" x14ac:dyDescent="0.2">
      <c r="A6" s="262"/>
      <c r="B6" s="262"/>
      <c r="C6" s="262"/>
      <c r="D6" s="262"/>
      <c r="E6" s="262"/>
      <c r="F6" s="262"/>
      <c r="G6" s="262"/>
      <c r="H6" s="23" t="s">
        <v>292</v>
      </c>
      <c r="I6" s="23" t="s">
        <v>293</v>
      </c>
      <c r="J6" s="23" t="s">
        <v>292</v>
      </c>
      <c r="K6" s="23" t="s">
        <v>293</v>
      </c>
    </row>
    <row r="7" spans="1:11" x14ac:dyDescent="0.2">
      <c r="A7" s="267">
        <v>1</v>
      </c>
      <c r="B7" s="268"/>
      <c r="C7" s="268"/>
      <c r="D7" s="268"/>
      <c r="E7" s="268"/>
      <c r="F7" s="268"/>
      <c r="G7" s="24">
        <v>2</v>
      </c>
      <c r="H7" s="23">
        <v>3</v>
      </c>
      <c r="I7" s="23">
        <v>4</v>
      </c>
      <c r="J7" s="23">
        <v>5</v>
      </c>
      <c r="K7" s="23">
        <v>6</v>
      </c>
    </row>
    <row r="8" spans="1:11" ht="12.75" customHeight="1" x14ac:dyDescent="0.2">
      <c r="A8" s="265" t="s">
        <v>348</v>
      </c>
      <c r="B8" s="265"/>
      <c r="C8" s="265"/>
      <c r="D8" s="265"/>
      <c r="E8" s="265"/>
      <c r="F8" s="265"/>
      <c r="G8" s="8">
        <v>1</v>
      </c>
      <c r="H8" s="94">
        <f>SUM(H9:H13)</f>
        <v>6307261.21</v>
      </c>
      <c r="I8" s="94">
        <f>SUM(I9:I13)</f>
        <v>6307261.21</v>
      </c>
      <c r="J8" s="94">
        <f>SUM(J9:J13)</f>
        <v>6475635.0999999996</v>
      </c>
      <c r="K8" s="94">
        <f>SUM(K9:K13)</f>
        <v>6475635.0999999996</v>
      </c>
    </row>
    <row r="9" spans="1:11" ht="12.75" customHeight="1" x14ac:dyDescent="0.2">
      <c r="A9" s="231" t="s">
        <v>115</v>
      </c>
      <c r="B9" s="231"/>
      <c r="C9" s="231"/>
      <c r="D9" s="231"/>
      <c r="E9" s="231"/>
      <c r="F9" s="231"/>
      <c r="G9" s="7">
        <v>2</v>
      </c>
      <c r="H9" s="95">
        <v>0</v>
      </c>
      <c r="I9" s="95">
        <v>0</v>
      </c>
      <c r="J9" s="95">
        <v>0</v>
      </c>
      <c r="K9" s="95">
        <v>0</v>
      </c>
    </row>
    <row r="10" spans="1:11" ht="12.75" customHeight="1" x14ac:dyDescent="0.2">
      <c r="A10" s="231" t="s">
        <v>439</v>
      </c>
      <c r="B10" s="231"/>
      <c r="C10" s="231"/>
      <c r="D10" s="231"/>
      <c r="E10" s="231"/>
      <c r="F10" s="231"/>
      <c r="G10" s="7">
        <v>3</v>
      </c>
      <c r="H10" s="95">
        <v>6097439.2699999996</v>
      </c>
      <c r="I10" s="95">
        <v>6097439.2699999996</v>
      </c>
      <c r="J10" s="95">
        <v>6173606.0099999998</v>
      </c>
      <c r="K10" s="95">
        <v>6173606.0099999998</v>
      </c>
    </row>
    <row r="11" spans="1:11" ht="12.75" customHeight="1" x14ac:dyDescent="0.2">
      <c r="A11" s="231" t="s">
        <v>116</v>
      </c>
      <c r="B11" s="231"/>
      <c r="C11" s="231"/>
      <c r="D11" s="231"/>
      <c r="E11" s="231"/>
      <c r="F11" s="231"/>
      <c r="G11" s="7">
        <v>4</v>
      </c>
      <c r="H11" s="95">
        <v>0</v>
      </c>
      <c r="I11" s="95">
        <v>0</v>
      </c>
      <c r="J11" s="95">
        <v>0</v>
      </c>
      <c r="K11" s="95">
        <v>0</v>
      </c>
    </row>
    <row r="12" spans="1:11" ht="12.75" customHeight="1" x14ac:dyDescent="0.2">
      <c r="A12" s="231" t="s">
        <v>117</v>
      </c>
      <c r="B12" s="231"/>
      <c r="C12" s="231"/>
      <c r="D12" s="231"/>
      <c r="E12" s="231"/>
      <c r="F12" s="231"/>
      <c r="G12" s="7">
        <v>5</v>
      </c>
      <c r="H12" s="95">
        <v>0</v>
      </c>
      <c r="I12" s="95">
        <v>0</v>
      </c>
      <c r="J12" s="95">
        <v>0</v>
      </c>
      <c r="K12" s="95">
        <v>0</v>
      </c>
    </row>
    <row r="13" spans="1:11" ht="12.75" customHeight="1" x14ac:dyDescent="0.2">
      <c r="A13" s="231" t="s">
        <v>118</v>
      </c>
      <c r="B13" s="231"/>
      <c r="C13" s="231"/>
      <c r="D13" s="231"/>
      <c r="E13" s="231"/>
      <c r="F13" s="231"/>
      <c r="G13" s="7">
        <v>6</v>
      </c>
      <c r="H13" s="95">
        <v>209821.94</v>
      </c>
      <c r="I13" s="95">
        <v>209821.94</v>
      </c>
      <c r="J13" s="95">
        <v>302029.09000000003</v>
      </c>
      <c r="K13" s="95">
        <v>302029.09000000003</v>
      </c>
    </row>
    <row r="14" spans="1:11" ht="26.25" customHeight="1" x14ac:dyDescent="0.2">
      <c r="A14" s="265" t="s">
        <v>349</v>
      </c>
      <c r="B14" s="265"/>
      <c r="C14" s="265"/>
      <c r="D14" s="265"/>
      <c r="E14" s="265"/>
      <c r="F14" s="265"/>
      <c r="G14" s="8">
        <v>7</v>
      </c>
      <c r="H14" s="94">
        <f>H15+H16+H20+H24+H25+H26+H29+H36</f>
        <v>7902029.2699999996</v>
      </c>
      <c r="I14" s="94">
        <f>I15+I16+I20+I24+I25+I26+I29+I36</f>
        <v>7902029.2699999996</v>
      </c>
      <c r="J14" s="94">
        <f>J15+J16+J20+J24+J25+J26+J29+J36</f>
        <v>7607624.4699999997</v>
      </c>
      <c r="K14" s="94">
        <f>K15+K16+K20+K24+K25+K26+K29+K36</f>
        <v>7607624.4699999997</v>
      </c>
    </row>
    <row r="15" spans="1:11" ht="25.5" customHeight="1" x14ac:dyDescent="0.2">
      <c r="A15" s="231" t="s">
        <v>104</v>
      </c>
      <c r="B15" s="231"/>
      <c r="C15" s="231"/>
      <c r="D15" s="231"/>
      <c r="E15" s="231"/>
      <c r="F15" s="231"/>
      <c r="G15" s="7">
        <v>8</v>
      </c>
      <c r="H15" s="95">
        <v>0</v>
      </c>
      <c r="I15" s="95">
        <v>0</v>
      </c>
      <c r="J15" s="95">
        <v>0</v>
      </c>
      <c r="K15" s="95">
        <v>0</v>
      </c>
    </row>
    <row r="16" spans="1:11" ht="12.75" customHeight="1" x14ac:dyDescent="0.2">
      <c r="A16" s="232" t="s">
        <v>421</v>
      </c>
      <c r="B16" s="232"/>
      <c r="C16" s="232"/>
      <c r="D16" s="232"/>
      <c r="E16" s="232"/>
      <c r="F16" s="232"/>
      <c r="G16" s="8">
        <v>9</v>
      </c>
      <c r="H16" s="94">
        <f>SUM(H17:H19)</f>
        <v>1932680.49</v>
      </c>
      <c r="I16" s="94">
        <f>SUM(I17:I19)</f>
        <v>1932680.49</v>
      </c>
      <c r="J16" s="94">
        <f>SUM(J17:J19)</f>
        <v>1765126.16</v>
      </c>
      <c r="K16" s="94">
        <f>SUM(K17:K19)</f>
        <v>1765126.16</v>
      </c>
    </row>
    <row r="17" spans="1:11" ht="12.75" customHeight="1" x14ac:dyDescent="0.2">
      <c r="A17" s="266" t="s">
        <v>119</v>
      </c>
      <c r="B17" s="266"/>
      <c r="C17" s="266"/>
      <c r="D17" s="266"/>
      <c r="E17" s="266"/>
      <c r="F17" s="266"/>
      <c r="G17" s="7">
        <v>10</v>
      </c>
      <c r="H17" s="95">
        <v>387673.92</v>
      </c>
      <c r="I17" s="95">
        <v>387673.92</v>
      </c>
      <c r="J17" s="95">
        <v>398836.23</v>
      </c>
      <c r="K17" s="95">
        <v>398836.23</v>
      </c>
    </row>
    <row r="18" spans="1:11" ht="12.75" customHeight="1" x14ac:dyDescent="0.2">
      <c r="A18" s="266" t="s">
        <v>120</v>
      </c>
      <c r="B18" s="266"/>
      <c r="C18" s="266"/>
      <c r="D18" s="266"/>
      <c r="E18" s="266"/>
      <c r="F18" s="266"/>
      <c r="G18" s="7">
        <v>11</v>
      </c>
      <c r="H18" s="95">
        <v>1017.43</v>
      </c>
      <c r="I18" s="95">
        <v>1017.43</v>
      </c>
      <c r="J18" s="95">
        <v>635.59</v>
      </c>
      <c r="K18" s="95">
        <v>635.59</v>
      </c>
    </row>
    <row r="19" spans="1:11" ht="12.75" customHeight="1" x14ac:dyDescent="0.2">
      <c r="A19" s="266" t="s">
        <v>121</v>
      </c>
      <c r="B19" s="266"/>
      <c r="C19" s="266"/>
      <c r="D19" s="266"/>
      <c r="E19" s="266"/>
      <c r="F19" s="266"/>
      <c r="G19" s="7">
        <v>12</v>
      </c>
      <c r="H19" s="95">
        <v>1543989.14</v>
      </c>
      <c r="I19" s="95">
        <v>1543989.14</v>
      </c>
      <c r="J19" s="95">
        <v>1365654.34</v>
      </c>
      <c r="K19" s="95">
        <v>1365654.34</v>
      </c>
    </row>
    <row r="20" spans="1:11" ht="12.75" customHeight="1" x14ac:dyDescent="0.2">
      <c r="A20" s="232" t="s">
        <v>422</v>
      </c>
      <c r="B20" s="232"/>
      <c r="C20" s="232"/>
      <c r="D20" s="232"/>
      <c r="E20" s="232"/>
      <c r="F20" s="232"/>
      <c r="G20" s="8">
        <v>13</v>
      </c>
      <c r="H20" s="94">
        <f>SUM(H21:H23)</f>
        <v>2680092.4500000002</v>
      </c>
      <c r="I20" s="94">
        <f>SUM(I21:I23)</f>
        <v>2680092.4500000002</v>
      </c>
      <c r="J20" s="94">
        <f>SUM(J21:J23)</f>
        <v>2957699.63</v>
      </c>
      <c r="K20" s="94">
        <f>SUM(K21:K23)</f>
        <v>2957699.63</v>
      </c>
    </row>
    <row r="21" spans="1:11" ht="12.75" customHeight="1" x14ac:dyDescent="0.2">
      <c r="A21" s="266" t="s">
        <v>105</v>
      </c>
      <c r="B21" s="266"/>
      <c r="C21" s="266"/>
      <c r="D21" s="266"/>
      <c r="E21" s="266"/>
      <c r="F21" s="266"/>
      <c r="G21" s="7">
        <v>14</v>
      </c>
      <c r="H21" s="95">
        <v>1647065.05</v>
      </c>
      <c r="I21" s="95">
        <v>1647065.05</v>
      </c>
      <c r="J21" s="95">
        <v>1758160.31</v>
      </c>
      <c r="K21" s="95">
        <v>1758160.31</v>
      </c>
    </row>
    <row r="22" spans="1:11" ht="12.75" customHeight="1" x14ac:dyDescent="0.2">
      <c r="A22" s="266" t="s">
        <v>106</v>
      </c>
      <c r="B22" s="266"/>
      <c r="C22" s="266"/>
      <c r="D22" s="266"/>
      <c r="E22" s="266"/>
      <c r="F22" s="266"/>
      <c r="G22" s="7">
        <v>15</v>
      </c>
      <c r="H22" s="95">
        <v>660223.72</v>
      </c>
      <c r="I22" s="95">
        <v>660223.72</v>
      </c>
      <c r="J22" s="95">
        <v>796293.76</v>
      </c>
      <c r="K22" s="95">
        <v>796293.76</v>
      </c>
    </row>
    <row r="23" spans="1:11" ht="12.75" customHeight="1" x14ac:dyDescent="0.2">
      <c r="A23" s="266" t="s">
        <v>107</v>
      </c>
      <c r="B23" s="266"/>
      <c r="C23" s="266"/>
      <c r="D23" s="266"/>
      <c r="E23" s="266"/>
      <c r="F23" s="266"/>
      <c r="G23" s="7">
        <v>16</v>
      </c>
      <c r="H23" s="95">
        <v>372803.68</v>
      </c>
      <c r="I23" s="95">
        <v>372803.68</v>
      </c>
      <c r="J23" s="95">
        <v>403245.56</v>
      </c>
      <c r="K23" s="95">
        <v>403245.56</v>
      </c>
    </row>
    <row r="24" spans="1:11" ht="12.75" customHeight="1" x14ac:dyDescent="0.2">
      <c r="A24" s="231" t="s">
        <v>108</v>
      </c>
      <c r="B24" s="231"/>
      <c r="C24" s="231"/>
      <c r="D24" s="231"/>
      <c r="E24" s="231"/>
      <c r="F24" s="231"/>
      <c r="G24" s="7">
        <v>17</v>
      </c>
      <c r="H24" s="95">
        <v>2320133.1</v>
      </c>
      <c r="I24" s="95">
        <v>2320133.1</v>
      </c>
      <c r="J24" s="95">
        <v>2228987.38</v>
      </c>
      <c r="K24" s="95">
        <v>2228987.38</v>
      </c>
    </row>
    <row r="25" spans="1:11" ht="12.75" customHeight="1" x14ac:dyDescent="0.2">
      <c r="A25" s="231" t="s">
        <v>109</v>
      </c>
      <c r="B25" s="231"/>
      <c r="C25" s="231"/>
      <c r="D25" s="231"/>
      <c r="E25" s="231"/>
      <c r="F25" s="231"/>
      <c r="G25" s="7">
        <v>18</v>
      </c>
      <c r="H25" s="95">
        <v>496102.69</v>
      </c>
      <c r="I25" s="95">
        <v>496102.69</v>
      </c>
      <c r="J25" s="95">
        <v>469612.79999999999</v>
      </c>
      <c r="K25" s="95">
        <v>469612.79999999999</v>
      </c>
    </row>
    <row r="26" spans="1:11" ht="12.75" customHeight="1" x14ac:dyDescent="0.2">
      <c r="A26" s="232" t="s">
        <v>423</v>
      </c>
      <c r="B26" s="232"/>
      <c r="C26" s="232"/>
      <c r="D26" s="232"/>
      <c r="E26" s="232"/>
      <c r="F26" s="232"/>
      <c r="G26" s="8">
        <v>19</v>
      </c>
      <c r="H26" s="94">
        <f>H27+H28</f>
        <v>332662.37</v>
      </c>
      <c r="I26" s="94">
        <f>I27+I28</f>
        <v>332662.37</v>
      </c>
      <c r="J26" s="94">
        <f>J27+J28</f>
        <v>98291.199999999997</v>
      </c>
      <c r="K26" s="94">
        <f>K27+K28</f>
        <v>98291.199999999997</v>
      </c>
    </row>
    <row r="27" spans="1:11" ht="12.75" customHeight="1" x14ac:dyDescent="0.2">
      <c r="A27" s="266" t="s">
        <v>122</v>
      </c>
      <c r="B27" s="266"/>
      <c r="C27" s="266"/>
      <c r="D27" s="266"/>
      <c r="E27" s="266"/>
      <c r="F27" s="266"/>
      <c r="G27" s="7">
        <v>20</v>
      </c>
      <c r="H27" s="95">
        <v>0</v>
      </c>
      <c r="I27" s="95">
        <v>0</v>
      </c>
      <c r="J27" s="95">
        <v>0</v>
      </c>
      <c r="K27" s="95">
        <v>0</v>
      </c>
    </row>
    <row r="28" spans="1:11" ht="12.75" customHeight="1" x14ac:dyDescent="0.2">
      <c r="A28" s="266" t="s">
        <v>123</v>
      </c>
      <c r="B28" s="266"/>
      <c r="C28" s="266"/>
      <c r="D28" s="266"/>
      <c r="E28" s="266"/>
      <c r="F28" s="266"/>
      <c r="G28" s="7">
        <v>21</v>
      </c>
      <c r="H28" s="95">
        <v>332662.37</v>
      </c>
      <c r="I28" s="95">
        <v>332662.37</v>
      </c>
      <c r="J28" s="95">
        <v>98291.199999999997</v>
      </c>
      <c r="K28" s="95">
        <v>98291.199999999997</v>
      </c>
    </row>
    <row r="29" spans="1:11" ht="12.75" customHeight="1" x14ac:dyDescent="0.2">
      <c r="A29" s="232" t="s">
        <v>424</v>
      </c>
      <c r="B29" s="232"/>
      <c r="C29" s="232"/>
      <c r="D29" s="232"/>
      <c r="E29" s="232"/>
      <c r="F29" s="232"/>
      <c r="G29" s="8">
        <v>22</v>
      </c>
      <c r="H29" s="94">
        <f>SUM(H30:H35)</f>
        <v>105245.9</v>
      </c>
      <c r="I29" s="94">
        <f>SUM(I30:I35)</f>
        <v>105245.9</v>
      </c>
      <c r="J29" s="94">
        <f>SUM(J30:J35)</f>
        <v>13650</v>
      </c>
      <c r="K29" s="94">
        <f>SUM(K30:K35)</f>
        <v>13650</v>
      </c>
    </row>
    <row r="30" spans="1:11" ht="12.75" customHeight="1" x14ac:dyDescent="0.2">
      <c r="A30" s="266" t="s">
        <v>124</v>
      </c>
      <c r="B30" s="266"/>
      <c r="C30" s="266"/>
      <c r="D30" s="266"/>
      <c r="E30" s="266"/>
      <c r="F30" s="266"/>
      <c r="G30" s="7">
        <v>23</v>
      </c>
      <c r="H30" s="95">
        <v>0</v>
      </c>
      <c r="I30" s="95">
        <v>0</v>
      </c>
      <c r="J30" s="95">
        <v>0</v>
      </c>
      <c r="K30" s="95">
        <v>0</v>
      </c>
    </row>
    <row r="31" spans="1:11" ht="12.75" customHeight="1" x14ac:dyDescent="0.2">
      <c r="A31" s="266" t="s">
        <v>125</v>
      </c>
      <c r="B31" s="266"/>
      <c r="C31" s="266"/>
      <c r="D31" s="266"/>
      <c r="E31" s="266"/>
      <c r="F31" s="266"/>
      <c r="G31" s="7">
        <v>24</v>
      </c>
      <c r="H31" s="95">
        <v>0</v>
      </c>
      <c r="I31" s="95">
        <v>0</v>
      </c>
      <c r="J31" s="95">
        <v>0</v>
      </c>
      <c r="K31" s="95">
        <v>0</v>
      </c>
    </row>
    <row r="32" spans="1:11" ht="12.75" customHeight="1" x14ac:dyDescent="0.2">
      <c r="A32" s="266" t="s">
        <v>126</v>
      </c>
      <c r="B32" s="266"/>
      <c r="C32" s="266"/>
      <c r="D32" s="266"/>
      <c r="E32" s="266"/>
      <c r="F32" s="266"/>
      <c r="G32" s="7">
        <v>25</v>
      </c>
      <c r="H32" s="95">
        <v>105245.9</v>
      </c>
      <c r="I32" s="95">
        <v>105245.9</v>
      </c>
      <c r="J32" s="95">
        <v>13650</v>
      </c>
      <c r="K32" s="95">
        <v>13650</v>
      </c>
    </row>
    <row r="33" spans="1:11" ht="12.75" customHeight="1" x14ac:dyDescent="0.2">
      <c r="A33" s="266" t="s">
        <v>127</v>
      </c>
      <c r="B33" s="266"/>
      <c r="C33" s="266"/>
      <c r="D33" s="266"/>
      <c r="E33" s="266"/>
      <c r="F33" s="266"/>
      <c r="G33" s="7">
        <v>26</v>
      </c>
      <c r="H33" s="95">
        <v>0</v>
      </c>
      <c r="I33" s="95">
        <v>0</v>
      </c>
      <c r="J33" s="95">
        <v>0</v>
      </c>
      <c r="K33" s="95">
        <v>0</v>
      </c>
    </row>
    <row r="34" spans="1:11" ht="12.75" customHeight="1" x14ac:dyDescent="0.2">
      <c r="A34" s="266" t="s">
        <v>128</v>
      </c>
      <c r="B34" s="266"/>
      <c r="C34" s="266"/>
      <c r="D34" s="266"/>
      <c r="E34" s="266"/>
      <c r="F34" s="266"/>
      <c r="G34" s="7">
        <v>27</v>
      </c>
      <c r="H34" s="95">
        <v>0</v>
      </c>
      <c r="I34" s="95">
        <v>0</v>
      </c>
      <c r="J34" s="95">
        <v>0</v>
      </c>
      <c r="K34" s="95">
        <v>0</v>
      </c>
    </row>
    <row r="35" spans="1:11" ht="12.75" customHeight="1" x14ac:dyDescent="0.2">
      <c r="A35" s="266" t="s">
        <v>129</v>
      </c>
      <c r="B35" s="266"/>
      <c r="C35" s="266"/>
      <c r="D35" s="266"/>
      <c r="E35" s="266"/>
      <c r="F35" s="266"/>
      <c r="G35" s="7">
        <v>28</v>
      </c>
      <c r="H35" s="95">
        <v>0</v>
      </c>
      <c r="I35" s="95">
        <v>0</v>
      </c>
      <c r="J35" s="95">
        <v>0</v>
      </c>
      <c r="K35" s="95">
        <v>0</v>
      </c>
    </row>
    <row r="36" spans="1:11" ht="12.75" customHeight="1" x14ac:dyDescent="0.2">
      <c r="A36" s="231" t="s">
        <v>110</v>
      </c>
      <c r="B36" s="231"/>
      <c r="C36" s="231"/>
      <c r="D36" s="231"/>
      <c r="E36" s="231"/>
      <c r="F36" s="231"/>
      <c r="G36" s="7">
        <v>29</v>
      </c>
      <c r="H36" s="95">
        <v>35112.269999999997</v>
      </c>
      <c r="I36" s="95">
        <v>35112.269999999997</v>
      </c>
      <c r="J36" s="95">
        <v>74257.3</v>
      </c>
      <c r="K36" s="95">
        <v>74257.3</v>
      </c>
    </row>
    <row r="37" spans="1:11" ht="12.75" customHeight="1" x14ac:dyDescent="0.2">
      <c r="A37" s="265" t="s">
        <v>350</v>
      </c>
      <c r="B37" s="265"/>
      <c r="C37" s="265"/>
      <c r="D37" s="265"/>
      <c r="E37" s="265"/>
      <c r="F37" s="265"/>
      <c r="G37" s="8">
        <v>30</v>
      </c>
      <c r="H37" s="94">
        <f>SUM(H38:H47)</f>
        <v>227182.8</v>
      </c>
      <c r="I37" s="94">
        <f>SUM(I38:I47)</f>
        <v>227182.8</v>
      </c>
      <c r="J37" s="94">
        <f>SUM(J38:J47)</f>
        <v>193843.63</v>
      </c>
      <c r="K37" s="94">
        <f>SUM(K38:K47)</f>
        <v>193843.63</v>
      </c>
    </row>
    <row r="38" spans="1:11" ht="12.75" customHeight="1" x14ac:dyDescent="0.2">
      <c r="A38" s="231" t="s">
        <v>130</v>
      </c>
      <c r="B38" s="231"/>
      <c r="C38" s="231"/>
      <c r="D38" s="231"/>
      <c r="E38" s="231"/>
      <c r="F38" s="231"/>
      <c r="G38" s="7">
        <v>31</v>
      </c>
      <c r="H38" s="95">
        <v>0</v>
      </c>
      <c r="I38" s="95">
        <v>0</v>
      </c>
      <c r="J38" s="95">
        <v>0</v>
      </c>
      <c r="K38" s="95">
        <v>0</v>
      </c>
    </row>
    <row r="39" spans="1:11" ht="25.15" customHeight="1" x14ac:dyDescent="0.2">
      <c r="A39" s="231" t="s">
        <v>131</v>
      </c>
      <c r="B39" s="231"/>
      <c r="C39" s="231"/>
      <c r="D39" s="231"/>
      <c r="E39" s="231"/>
      <c r="F39" s="231"/>
      <c r="G39" s="7">
        <v>32</v>
      </c>
      <c r="H39" s="95">
        <v>0</v>
      </c>
      <c r="I39" s="95">
        <v>0</v>
      </c>
      <c r="J39" s="95">
        <v>0</v>
      </c>
      <c r="K39" s="95">
        <v>0</v>
      </c>
    </row>
    <row r="40" spans="1:11" ht="25.15" customHeight="1" x14ac:dyDescent="0.2">
      <c r="A40" s="231" t="s">
        <v>132</v>
      </c>
      <c r="B40" s="231"/>
      <c r="C40" s="231"/>
      <c r="D40" s="231"/>
      <c r="E40" s="231"/>
      <c r="F40" s="231"/>
      <c r="G40" s="7">
        <v>33</v>
      </c>
      <c r="H40" s="95">
        <v>0</v>
      </c>
      <c r="I40" s="95">
        <v>0</v>
      </c>
      <c r="J40" s="95">
        <v>0</v>
      </c>
      <c r="K40" s="95">
        <v>0</v>
      </c>
    </row>
    <row r="41" spans="1:11" ht="25.15" customHeight="1" x14ac:dyDescent="0.2">
      <c r="A41" s="231" t="s">
        <v>133</v>
      </c>
      <c r="B41" s="231"/>
      <c r="C41" s="231"/>
      <c r="D41" s="231"/>
      <c r="E41" s="231"/>
      <c r="F41" s="231"/>
      <c r="G41" s="7">
        <v>34</v>
      </c>
      <c r="H41" s="95">
        <v>0</v>
      </c>
      <c r="I41" s="95">
        <v>0</v>
      </c>
      <c r="J41" s="95">
        <v>0</v>
      </c>
      <c r="K41" s="95">
        <v>0</v>
      </c>
    </row>
    <row r="42" spans="1:11" ht="25.15" customHeight="1" x14ac:dyDescent="0.2">
      <c r="A42" s="231" t="s">
        <v>134</v>
      </c>
      <c r="B42" s="231"/>
      <c r="C42" s="231"/>
      <c r="D42" s="231"/>
      <c r="E42" s="231"/>
      <c r="F42" s="231"/>
      <c r="G42" s="7">
        <v>35</v>
      </c>
      <c r="H42" s="95">
        <v>0</v>
      </c>
      <c r="I42" s="95">
        <v>0</v>
      </c>
      <c r="J42" s="95">
        <v>0</v>
      </c>
      <c r="K42" s="95">
        <v>0</v>
      </c>
    </row>
    <row r="43" spans="1:11" ht="12.75" customHeight="1" x14ac:dyDescent="0.2">
      <c r="A43" s="231" t="s">
        <v>135</v>
      </c>
      <c r="B43" s="231"/>
      <c r="C43" s="231"/>
      <c r="D43" s="231"/>
      <c r="E43" s="231"/>
      <c r="F43" s="231"/>
      <c r="G43" s="7">
        <v>36</v>
      </c>
      <c r="H43" s="95">
        <v>0</v>
      </c>
      <c r="I43" s="95">
        <v>0</v>
      </c>
      <c r="J43" s="95">
        <v>0</v>
      </c>
      <c r="K43" s="95">
        <v>0</v>
      </c>
    </row>
    <row r="44" spans="1:11" ht="12.75" customHeight="1" x14ac:dyDescent="0.2">
      <c r="A44" s="231" t="s">
        <v>136</v>
      </c>
      <c r="B44" s="231"/>
      <c r="C44" s="231"/>
      <c r="D44" s="231"/>
      <c r="E44" s="231"/>
      <c r="F44" s="231"/>
      <c r="G44" s="7">
        <v>37</v>
      </c>
      <c r="H44" s="95">
        <v>227182.8</v>
      </c>
      <c r="I44" s="95">
        <v>227182.8</v>
      </c>
      <c r="J44" s="95">
        <v>193843.63</v>
      </c>
      <c r="K44" s="95">
        <v>193843.63</v>
      </c>
    </row>
    <row r="45" spans="1:11" ht="12.75" customHeight="1" x14ac:dyDescent="0.2">
      <c r="A45" s="231" t="s">
        <v>137</v>
      </c>
      <c r="B45" s="231"/>
      <c r="C45" s="231"/>
      <c r="D45" s="231"/>
      <c r="E45" s="231"/>
      <c r="F45" s="231"/>
      <c r="G45" s="7">
        <v>38</v>
      </c>
      <c r="H45" s="95">
        <v>0</v>
      </c>
      <c r="I45" s="95">
        <v>0</v>
      </c>
      <c r="J45" s="95">
        <v>0</v>
      </c>
      <c r="K45" s="95">
        <v>0</v>
      </c>
    </row>
    <row r="46" spans="1:11" ht="12.75" customHeight="1" x14ac:dyDescent="0.2">
      <c r="A46" s="231" t="s">
        <v>138</v>
      </c>
      <c r="B46" s="231"/>
      <c r="C46" s="231"/>
      <c r="D46" s="231"/>
      <c r="E46" s="231"/>
      <c r="F46" s="231"/>
      <c r="G46" s="7">
        <v>39</v>
      </c>
      <c r="H46" s="95">
        <v>0</v>
      </c>
      <c r="I46" s="95">
        <v>0</v>
      </c>
      <c r="J46" s="95">
        <v>0</v>
      </c>
      <c r="K46" s="95">
        <v>0</v>
      </c>
    </row>
    <row r="47" spans="1:11" ht="12.75" customHeight="1" x14ac:dyDescent="0.2">
      <c r="A47" s="231" t="s">
        <v>139</v>
      </c>
      <c r="B47" s="231"/>
      <c r="C47" s="231"/>
      <c r="D47" s="231"/>
      <c r="E47" s="231"/>
      <c r="F47" s="231"/>
      <c r="G47" s="7">
        <v>40</v>
      </c>
      <c r="H47" s="95">
        <v>0</v>
      </c>
      <c r="I47" s="95">
        <v>0</v>
      </c>
      <c r="J47" s="95">
        <v>0</v>
      </c>
      <c r="K47" s="95">
        <v>0</v>
      </c>
    </row>
    <row r="48" spans="1:11" ht="12.75" customHeight="1" x14ac:dyDescent="0.2">
      <c r="A48" s="265" t="s">
        <v>351</v>
      </c>
      <c r="B48" s="265"/>
      <c r="C48" s="265"/>
      <c r="D48" s="265"/>
      <c r="E48" s="265"/>
      <c r="F48" s="265"/>
      <c r="G48" s="8">
        <v>41</v>
      </c>
      <c r="H48" s="94">
        <f>SUM(H49:H55)</f>
        <v>35409.82</v>
      </c>
      <c r="I48" s="94">
        <f>SUM(I49:I55)</f>
        <v>35409.82</v>
      </c>
      <c r="J48" s="94">
        <f>SUM(J49:J55)</f>
        <v>27246.1</v>
      </c>
      <c r="K48" s="94">
        <f>SUM(K49:K55)</f>
        <v>27246.1</v>
      </c>
    </row>
    <row r="49" spans="1:11" ht="25.15" customHeight="1" x14ac:dyDescent="0.2">
      <c r="A49" s="231" t="s">
        <v>140</v>
      </c>
      <c r="B49" s="231"/>
      <c r="C49" s="231"/>
      <c r="D49" s="231"/>
      <c r="E49" s="231"/>
      <c r="F49" s="231"/>
      <c r="G49" s="7">
        <v>42</v>
      </c>
      <c r="H49" s="95">
        <v>0</v>
      </c>
      <c r="I49" s="95">
        <v>0</v>
      </c>
      <c r="J49" s="95">
        <v>0</v>
      </c>
      <c r="K49" s="95">
        <v>0</v>
      </c>
    </row>
    <row r="50" spans="1:11" ht="12.75" customHeight="1" x14ac:dyDescent="0.2">
      <c r="A50" s="269" t="s">
        <v>141</v>
      </c>
      <c r="B50" s="269"/>
      <c r="C50" s="269"/>
      <c r="D50" s="269"/>
      <c r="E50" s="269"/>
      <c r="F50" s="269"/>
      <c r="G50" s="7">
        <v>43</v>
      </c>
      <c r="H50" s="95">
        <v>0</v>
      </c>
      <c r="I50" s="95">
        <v>0</v>
      </c>
      <c r="J50" s="95">
        <v>0</v>
      </c>
      <c r="K50" s="95">
        <v>0</v>
      </c>
    </row>
    <row r="51" spans="1:11" ht="12.75" customHeight="1" x14ac:dyDescent="0.2">
      <c r="A51" s="269" t="s">
        <v>142</v>
      </c>
      <c r="B51" s="269"/>
      <c r="C51" s="269"/>
      <c r="D51" s="269"/>
      <c r="E51" s="269"/>
      <c r="F51" s="269"/>
      <c r="G51" s="7">
        <v>44</v>
      </c>
      <c r="H51" s="95">
        <v>34678.300000000003</v>
      </c>
      <c r="I51" s="95">
        <v>34678.300000000003</v>
      </c>
      <c r="J51" s="95">
        <v>26869.599999999999</v>
      </c>
      <c r="K51" s="95">
        <v>26869.599999999999</v>
      </c>
    </row>
    <row r="52" spans="1:11" ht="12.75" customHeight="1" x14ac:dyDescent="0.2">
      <c r="A52" s="269" t="s">
        <v>143</v>
      </c>
      <c r="B52" s="269"/>
      <c r="C52" s="269"/>
      <c r="D52" s="269"/>
      <c r="E52" s="269"/>
      <c r="F52" s="269"/>
      <c r="G52" s="7">
        <v>45</v>
      </c>
      <c r="H52" s="95">
        <v>0</v>
      </c>
      <c r="I52" s="95">
        <v>0</v>
      </c>
      <c r="J52" s="95">
        <v>0</v>
      </c>
      <c r="K52" s="95">
        <v>0</v>
      </c>
    </row>
    <row r="53" spans="1:11" ht="12.75" customHeight="1" x14ac:dyDescent="0.2">
      <c r="A53" s="269" t="s">
        <v>144</v>
      </c>
      <c r="B53" s="269"/>
      <c r="C53" s="269"/>
      <c r="D53" s="269"/>
      <c r="E53" s="269"/>
      <c r="F53" s="269"/>
      <c r="G53" s="7">
        <v>46</v>
      </c>
      <c r="H53" s="95">
        <v>355.02</v>
      </c>
      <c r="I53" s="95">
        <v>355.02</v>
      </c>
      <c r="J53" s="95">
        <v>0</v>
      </c>
      <c r="K53" s="95">
        <v>0</v>
      </c>
    </row>
    <row r="54" spans="1:11" ht="12.75" customHeight="1" x14ac:dyDescent="0.2">
      <c r="A54" s="269" t="s">
        <v>145</v>
      </c>
      <c r="B54" s="269"/>
      <c r="C54" s="269"/>
      <c r="D54" s="269"/>
      <c r="E54" s="269"/>
      <c r="F54" s="269"/>
      <c r="G54" s="7">
        <v>47</v>
      </c>
      <c r="H54" s="95">
        <v>0</v>
      </c>
      <c r="I54" s="95">
        <v>0</v>
      </c>
      <c r="J54" s="95">
        <v>0</v>
      </c>
      <c r="K54" s="95">
        <v>0</v>
      </c>
    </row>
    <row r="55" spans="1:11" ht="12.75" customHeight="1" x14ac:dyDescent="0.2">
      <c r="A55" s="269" t="s">
        <v>146</v>
      </c>
      <c r="B55" s="269"/>
      <c r="C55" s="269"/>
      <c r="D55" s="269"/>
      <c r="E55" s="269"/>
      <c r="F55" s="269"/>
      <c r="G55" s="7">
        <v>48</v>
      </c>
      <c r="H55" s="95">
        <v>376.5</v>
      </c>
      <c r="I55" s="95">
        <v>376.5</v>
      </c>
      <c r="J55" s="95">
        <v>376.5</v>
      </c>
      <c r="K55" s="95">
        <v>376.5</v>
      </c>
    </row>
    <row r="56" spans="1:11" ht="22.15" customHeight="1" x14ac:dyDescent="0.2">
      <c r="A56" s="271" t="s">
        <v>147</v>
      </c>
      <c r="B56" s="271"/>
      <c r="C56" s="271"/>
      <c r="D56" s="271"/>
      <c r="E56" s="271"/>
      <c r="F56" s="271"/>
      <c r="G56" s="7">
        <v>49</v>
      </c>
      <c r="H56" s="95">
        <v>0</v>
      </c>
      <c r="I56" s="95">
        <v>0</v>
      </c>
      <c r="J56" s="95">
        <v>0</v>
      </c>
      <c r="K56" s="95">
        <v>0</v>
      </c>
    </row>
    <row r="57" spans="1:11" ht="12.75" customHeight="1" x14ac:dyDescent="0.2">
      <c r="A57" s="271" t="s">
        <v>148</v>
      </c>
      <c r="B57" s="271"/>
      <c r="C57" s="271"/>
      <c r="D57" s="271"/>
      <c r="E57" s="271"/>
      <c r="F57" s="271"/>
      <c r="G57" s="7">
        <v>50</v>
      </c>
      <c r="H57" s="95">
        <v>0</v>
      </c>
      <c r="I57" s="95">
        <v>0</v>
      </c>
      <c r="J57" s="95">
        <v>0</v>
      </c>
      <c r="K57" s="95">
        <v>0</v>
      </c>
    </row>
    <row r="58" spans="1:11" ht="24.6" customHeight="1" x14ac:dyDescent="0.2">
      <c r="A58" s="271" t="s">
        <v>149</v>
      </c>
      <c r="B58" s="271"/>
      <c r="C58" s="271"/>
      <c r="D58" s="271"/>
      <c r="E58" s="271"/>
      <c r="F58" s="271"/>
      <c r="G58" s="7">
        <v>51</v>
      </c>
      <c r="H58" s="95">
        <v>0</v>
      </c>
      <c r="I58" s="95">
        <v>0</v>
      </c>
      <c r="J58" s="95">
        <v>0</v>
      </c>
      <c r="K58" s="95">
        <v>0</v>
      </c>
    </row>
    <row r="59" spans="1:11" ht="12.75" customHeight="1" x14ac:dyDescent="0.2">
      <c r="A59" s="271" t="s">
        <v>150</v>
      </c>
      <c r="B59" s="271"/>
      <c r="C59" s="271"/>
      <c r="D59" s="271"/>
      <c r="E59" s="271"/>
      <c r="F59" s="271"/>
      <c r="G59" s="7">
        <v>52</v>
      </c>
      <c r="H59" s="95">
        <v>36104.879999999997</v>
      </c>
      <c r="I59" s="95">
        <v>36104.879999999997</v>
      </c>
      <c r="J59" s="95">
        <v>36440.01</v>
      </c>
      <c r="K59" s="95">
        <v>36440.01</v>
      </c>
    </row>
    <row r="60" spans="1:11" ht="12.75" customHeight="1" x14ac:dyDescent="0.2">
      <c r="A60" s="265" t="s">
        <v>352</v>
      </c>
      <c r="B60" s="265"/>
      <c r="C60" s="265"/>
      <c r="D60" s="265"/>
      <c r="E60" s="265"/>
      <c r="F60" s="265"/>
      <c r="G60" s="8">
        <v>53</v>
      </c>
      <c r="H60" s="94">
        <f>H8+H37+H56+H57</f>
        <v>6534444.0099999998</v>
      </c>
      <c r="I60" s="94">
        <f t="shared" ref="I60:K60" si="0">I8+I37+I56+I57</f>
        <v>6534444.0099999998</v>
      </c>
      <c r="J60" s="94">
        <f t="shared" si="0"/>
        <v>6669478.7300000004</v>
      </c>
      <c r="K60" s="94">
        <f t="shared" si="0"/>
        <v>6669478.7300000004</v>
      </c>
    </row>
    <row r="61" spans="1:11" ht="12.75" customHeight="1" x14ac:dyDescent="0.2">
      <c r="A61" s="265" t="s">
        <v>353</v>
      </c>
      <c r="B61" s="265"/>
      <c r="C61" s="265"/>
      <c r="D61" s="265"/>
      <c r="E61" s="265"/>
      <c r="F61" s="265"/>
      <c r="G61" s="8">
        <v>54</v>
      </c>
      <c r="H61" s="94">
        <f>H14+H48+H58+H59</f>
        <v>7973543.9699999997</v>
      </c>
      <c r="I61" s="94">
        <f t="shared" ref="I61:K61" si="1">I14+I48+I58+I59</f>
        <v>7973543.9699999997</v>
      </c>
      <c r="J61" s="94">
        <f t="shared" si="1"/>
        <v>7671310.5800000001</v>
      </c>
      <c r="K61" s="94">
        <f t="shared" si="1"/>
        <v>7671310.5800000001</v>
      </c>
    </row>
    <row r="62" spans="1:11" ht="12.75" customHeight="1" x14ac:dyDescent="0.2">
      <c r="A62" s="265" t="s">
        <v>354</v>
      </c>
      <c r="B62" s="265"/>
      <c r="C62" s="265"/>
      <c r="D62" s="265"/>
      <c r="E62" s="265"/>
      <c r="F62" s="265"/>
      <c r="G62" s="8">
        <v>55</v>
      </c>
      <c r="H62" s="94">
        <f>H60-H61</f>
        <v>-1439099.96</v>
      </c>
      <c r="I62" s="94">
        <f t="shared" ref="I62:K62" si="2">I60-I61</f>
        <v>-1439099.96</v>
      </c>
      <c r="J62" s="94">
        <f t="shared" si="2"/>
        <v>-1001831.85</v>
      </c>
      <c r="K62" s="94">
        <f t="shared" si="2"/>
        <v>-1001831.85</v>
      </c>
    </row>
    <row r="63" spans="1:11" ht="12.75" customHeight="1" x14ac:dyDescent="0.2">
      <c r="A63" s="270" t="s">
        <v>355</v>
      </c>
      <c r="B63" s="270"/>
      <c r="C63" s="270"/>
      <c r="D63" s="270"/>
      <c r="E63" s="270"/>
      <c r="F63" s="270"/>
      <c r="G63" s="8">
        <v>56</v>
      </c>
      <c r="H63" s="94">
        <f>+IF((H60-H61)&gt;0,(H60-H61),0)</f>
        <v>0</v>
      </c>
      <c r="I63" s="94">
        <f t="shared" ref="I63:K63" si="3">+IF((I60-I61)&gt;0,(I60-I61),0)</f>
        <v>0</v>
      </c>
      <c r="J63" s="94">
        <f t="shared" si="3"/>
        <v>0</v>
      </c>
      <c r="K63" s="94">
        <f t="shared" si="3"/>
        <v>0</v>
      </c>
    </row>
    <row r="64" spans="1:11" ht="12.75" customHeight="1" x14ac:dyDescent="0.2">
      <c r="A64" s="270" t="s">
        <v>356</v>
      </c>
      <c r="B64" s="270"/>
      <c r="C64" s="270"/>
      <c r="D64" s="270"/>
      <c r="E64" s="270"/>
      <c r="F64" s="270"/>
      <c r="G64" s="8">
        <v>57</v>
      </c>
      <c r="H64" s="94">
        <f>+IF((H60-H61)&lt;0,(H60-H61),0)</f>
        <v>-1439099.96</v>
      </c>
      <c r="I64" s="94">
        <f t="shared" ref="I64:K64" si="4">+IF((I60-I61)&lt;0,(I60-I61),0)</f>
        <v>-1439099.96</v>
      </c>
      <c r="J64" s="94">
        <f t="shared" si="4"/>
        <v>-1001831.85</v>
      </c>
      <c r="K64" s="94">
        <f t="shared" si="4"/>
        <v>-1001831.85</v>
      </c>
    </row>
    <row r="65" spans="1:11" ht="12.75" customHeight="1" x14ac:dyDescent="0.2">
      <c r="A65" s="271" t="s">
        <v>111</v>
      </c>
      <c r="B65" s="271"/>
      <c r="C65" s="271"/>
      <c r="D65" s="271"/>
      <c r="E65" s="271"/>
      <c r="F65" s="271"/>
      <c r="G65" s="7">
        <v>58</v>
      </c>
      <c r="H65" s="95">
        <v>0</v>
      </c>
      <c r="I65" s="95">
        <v>0</v>
      </c>
      <c r="J65" s="95">
        <v>0</v>
      </c>
      <c r="K65" s="95">
        <v>0</v>
      </c>
    </row>
    <row r="66" spans="1:11" ht="12.75" customHeight="1" x14ac:dyDescent="0.2">
      <c r="A66" s="265" t="s">
        <v>357</v>
      </c>
      <c r="B66" s="265"/>
      <c r="C66" s="265"/>
      <c r="D66" s="265"/>
      <c r="E66" s="265"/>
      <c r="F66" s="265"/>
      <c r="G66" s="8">
        <v>59</v>
      </c>
      <c r="H66" s="94">
        <f>H62-H65</f>
        <v>-1439099.96</v>
      </c>
      <c r="I66" s="94">
        <f t="shared" ref="I66:K66" si="5">I62-I65</f>
        <v>-1439099.96</v>
      </c>
      <c r="J66" s="94">
        <f t="shared" si="5"/>
        <v>-1001831.85</v>
      </c>
      <c r="K66" s="94">
        <f t="shared" si="5"/>
        <v>-1001831.85</v>
      </c>
    </row>
    <row r="67" spans="1:11" ht="12.75" customHeight="1" x14ac:dyDescent="0.2">
      <c r="A67" s="270" t="s">
        <v>358</v>
      </c>
      <c r="B67" s="270"/>
      <c r="C67" s="270"/>
      <c r="D67" s="270"/>
      <c r="E67" s="270"/>
      <c r="F67" s="270"/>
      <c r="G67" s="8">
        <v>60</v>
      </c>
      <c r="H67" s="94">
        <f>+IF((H62-H65)&gt;0,(H62-H65),0)</f>
        <v>0</v>
      </c>
      <c r="I67" s="94">
        <f t="shared" ref="I67:K67" si="6">+IF((I62-I65)&gt;0,(I62-I65),0)</f>
        <v>0</v>
      </c>
      <c r="J67" s="94">
        <f t="shared" si="6"/>
        <v>0</v>
      </c>
      <c r="K67" s="94">
        <f t="shared" si="6"/>
        <v>0</v>
      </c>
    </row>
    <row r="68" spans="1:11" ht="12.75" customHeight="1" x14ac:dyDescent="0.2">
      <c r="A68" s="270" t="s">
        <v>359</v>
      </c>
      <c r="B68" s="270"/>
      <c r="C68" s="270"/>
      <c r="D68" s="270"/>
      <c r="E68" s="270"/>
      <c r="F68" s="270"/>
      <c r="G68" s="8">
        <v>61</v>
      </c>
      <c r="H68" s="94">
        <f>+IF((H62-H65)&lt;0,(H62-H65),0)</f>
        <v>-1439099.96</v>
      </c>
      <c r="I68" s="94">
        <f t="shared" ref="I68:K68" si="7">+IF((I62-I65)&lt;0,(I62-I65),0)</f>
        <v>-1439099.96</v>
      </c>
      <c r="J68" s="94">
        <f t="shared" si="7"/>
        <v>-1001831.85</v>
      </c>
      <c r="K68" s="94">
        <f t="shared" si="7"/>
        <v>-1001831.85</v>
      </c>
    </row>
    <row r="69" spans="1:11" x14ac:dyDescent="0.2">
      <c r="A69" s="272" t="s">
        <v>151</v>
      </c>
      <c r="B69" s="272"/>
      <c r="C69" s="272"/>
      <c r="D69" s="272"/>
      <c r="E69" s="272"/>
      <c r="F69" s="272"/>
      <c r="G69" s="273"/>
      <c r="H69" s="273"/>
      <c r="I69" s="273"/>
      <c r="J69" s="274"/>
      <c r="K69" s="274"/>
    </row>
    <row r="70" spans="1:11" ht="22.15" customHeight="1" x14ac:dyDescent="0.2">
      <c r="A70" s="265" t="s">
        <v>360</v>
      </c>
      <c r="B70" s="265"/>
      <c r="C70" s="265"/>
      <c r="D70" s="265"/>
      <c r="E70" s="265"/>
      <c r="F70" s="265"/>
      <c r="G70" s="8">
        <v>62</v>
      </c>
      <c r="H70" s="94">
        <f>H71-H72</f>
        <v>0</v>
      </c>
      <c r="I70" s="94">
        <f>I71-I72</f>
        <v>0</v>
      </c>
      <c r="J70" s="94">
        <f>J71-J72</f>
        <v>0</v>
      </c>
      <c r="K70" s="94">
        <f>K71-K72</f>
        <v>0</v>
      </c>
    </row>
    <row r="71" spans="1:11" ht="12.75" customHeight="1" x14ac:dyDescent="0.2">
      <c r="A71" s="269" t="s">
        <v>152</v>
      </c>
      <c r="B71" s="269"/>
      <c r="C71" s="269"/>
      <c r="D71" s="269"/>
      <c r="E71" s="269"/>
      <c r="F71" s="269"/>
      <c r="G71" s="7">
        <v>63</v>
      </c>
      <c r="H71" s="95">
        <v>0</v>
      </c>
      <c r="I71" s="95">
        <v>0</v>
      </c>
      <c r="J71" s="95">
        <v>0</v>
      </c>
      <c r="K71" s="95">
        <v>0</v>
      </c>
    </row>
    <row r="72" spans="1:11" ht="12.75" customHeight="1" x14ac:dyDescent="0.2">
      <c r="A72" s="269" t="s">
        <v>153</v>
      </c>
      <c r="B72" s="269"/>
      <c r="C72" s="269"/>
      <c r="D72" s="269"/>
      <c r="E72" s="269"/>
      <c r="F72" s="269"/>
      <c r="G72" s="7">
        <v>64</v>
      </c>
      <c r="H72" s="95">
        <v>0</v>
      </c>
      <c r="I72" s="95">
        <v>0</v>
      </c>
      <c r="J72" s="95">
        <v>0</v>
      </c>
      <c r="K72" s="95">
        <v>0</v>
      </c>
    </row>
    <row r="73" spans="1:11" ht="12.75" customHeight="1" x14ac:dyDescent="0.2">
      <c r="A73" s="271" t="s">
        <v>154</v>
      </c>
      <c r="B73" s="271"/>
      <c r="C73" s="271"/>
      <c r="D73" s="271"/>
      <c r="E73" s="271"/>
      <c r="F73" s="271"/>
      <c r="G73" s="7">
        <v>65</v>
      </c>
      <c r="H73" s="95">
        <v>0</v>
      </c>
      <c r="I73" s="95">
        <v>0</v>
      </c>
      <c r="J73" s="95">
        <v>0</v>
      </c>
      <c r="K73" s="95">
        <v>0</v>
      </c>
    </row>
    <row r="74" spans="1:11" ht="12.75" customHeight="1" x14ac:dyDescent="0.2">
      <c r="A74" s="270" t="s">
        <v>361</v>
      </c>
      <c r="B74" s="270"/>
      <c r="C74" s="270"/>
      <c r="D74" s="270"/>
      <c r="E74" s="270"/>
      <c r="F74" s="270"/>
      <c r="G74" s="8">
        <v>66</v>
      </c>
      <c r="H74" s="96">
        <v>0</v>
      </c>
      <c r="I74" s="96">
        <v>0</v>
      </c>
      <c r="J74" s="96">
        <v>0</v>
      </c>
      <c r="K74" s="96">
        <v>0</v>
      </c>
    </row>
    <row r="75" spans="1:11" ht="12.75" customHeight="1" x14ac:dyDescent="0.2">
      <c r="A75" s="270" t="s">
        <v>362</v>
      </c>
      <c r="B75" s="270"/>
      <c r="C75" s="270"/>
      <c r="D75" s="270"/>
      <c r="E75" s="270"/>
      <c r="F75" s="270"/>
      <c r="G75" s="8">
        <v>67</v>
      </c>
      <c r="H75" s="96">
        <v>0</v>
      </c>
      <c r="I75" s="96">
        <v>0</v>
      </c>
      <c r="J75" s="96">
        <v>0</v>
      </c>
      <c r="K75" s="96">
        <v>0</v>
      </c>
    </row>
    <row r="76" spans="1:11" x14ac:dyDescent="0.2">
      <c r="A76" s="272" t="s">
        <v>155</v>
      </c>
      <c r="B76" s="272"/>
      <c r="C76" s="272"/>
      <c r="D76" s="272"/>
      <c r="E76" s="272"/>
      <c r="F76" s="272"/>
      <c r="G76" s="273"/>
      <c r="H76" s="273"/>
      <c r="I76" s="273"/>
      <c r="J76" s="274"/>
      <c r="K76" s="274"/>
    </row>
    <row r="77" spans="1:11" ht="12.75" customHeight="1" x14ac:dyDescent="0.2">
      <c r="A77" s="265" t="s">
        <v>363</v>
      </c>
      <c r="B77" s="265"/>
      <c r="C77" s="265"/>
      <c r="D77" s="265"/>
      <c r="E77" s="265"/>
      <c r="F77" s="265"/>
      <c r="G77" s="8">
        <v>68</v>
      </c>
      <c r="H77" s="96">
        <v>0</v>
      </c>
      <c r="I77" s="96">
        <v>0</v>
      </c>
      <c r="J77" s="96">
        <v>0</v>
      </c>
      <c r="K77" s="96">
        <v>0</v>
      </c>
    </row>
    <row r="78" spans="1:11" ht="12.75" customHeight="1" x14ac:dyDescent="0.2">
      <c r="A78" s="275" t="s">
        <v>364</v>
      </c>
      <c r="B78" s="275"/>
      <c r="C78" s="275"/>
      <c r="D78" s="275"/>
      <c r="E78" s="275"/>
      <c r="F78" s="275"/>
      <c r="G78" s="20">
        <v>69</v>
      </c>
      <c r="H78" s="97">
        <v>0</v>
      </c>
      <c r="I78" s="97">
        <v>0</v>
      </c>
      <c r="J78" s="97">
        <v>0</v>
      </c>
      <c r="K78" s="97">
        <v>0</v>
      </c>
    </row>
    <row r="79" spans="1:11" ht="12.75" customHeight="1" x14ac:dyDescent="0.2">
      <c r="A79" s="275" t="s">
        <v>365</v>
      </c>
      <c r="B79" s="275"/>
      <c r="C79" s="275"/>
      <c r="D79" s="275"/>
      <c r="E79" s="275"/>
      <c r="F79" s="275"/>
      <c r="G79" s="20">
        <v>70</v>
      </c>
      <c r="H79" s="97">
        <v>0</v>
      </c>
      <c r="I79" s="97">
        <v>0</v>
      </c>
      <c r="J79" s="97">
        <v>0</v>
      </c>
      <c r="K79" s="97">
        <v>0</v>
      </c>
    </row>
    <row r="80" spans="1:11" ht="12.75" customHeight="1" x14ac:dyDescent="0.2">
      <c r="A80" s="265" t="s">
        <v>366</v>
      </c>
      <c r="B80" s="265"/>
      <c r="C80" s="265"/>
      <c r="D80" s="265"/>
      <c r="E80" s="265"/>
      <c r="F80" s="265"/>
      <c r="G80" s="8">
        <v>71</v>
      </c>
      <c r="H80" s="96">
        <v>0</v>
      </c>
      <c r="I80" s="96">
        <v>0</v>
      </c>
      <c r="J80" s="96">
        <v>0</v>
      </c>
      <c r="K80" s="96">
        <v>0</v>
      </c>
    </row>
    <row r="81" spans="1:11" ht="12.75" customHeight="1" x14ac:dyDescent="0.2">
      <c r="A81" s="265" t="s">
        <v>367</v>
      </c>
      <c r="B81" s="265"/>
      <c r="C81" s="265"/>
      <c r="D81" s="265"/>
      <c r="E81" s="265"/>
      <c r="F81" s="265"/>
      <c r="G81" s="8">
        <v>72</v>
      </c>
      <c r="H81" s="96">
        <v>0</v>
      </c>
      <c r="I81" s="96">
        <v>0</v>
      </c>
      <c r="J81" s="96">
        <v>0</v>
      </c>
      <c r="K81" s="96">
        <v>0</v>
      </c>
    </row>
    <row r="82" spans="1:11" ht="12.75" customHeight="1" x14ac:dyDescent="0.2">
      <c r="A82" s="270" t="s">
        <v>368</v>
      </c>
      <c r="B82" s="270"/>
      <c r="C82" s="270"/>
      <c r="D82" s="270"/>
      <c r="E82" s="270"/>
      <c r="F82" s="270"/>
      <c r="G82" s="8">
        <v>73</v>
      </c>
      <c r="H82" s="96">
        <v>0</v>
      </c>
      <c r="I82" s="96">
        <v>0</v>
      </c>
      <c r="J82" s="96">
        <v>0</v>
      </c>
      <c r="K82" s="96">
        <v>0</v>
      </c>
    </row>
    <row r="83" spans="1:11" ht="12.75" customHeight="1" x14ac:dyDescent="0.2">
      <c r="A83" s="270" t="s">
        <v>369</v>
      </c>
      <c r="B83" s="270"/>
      <c r="C83" s="270"/>
      <c r="D83" s="270"/>
      <c r="E83" s="270"/>
      <c r="F83" s="270"/>
      <c r="G83" s="8">
        <v>74</v>
      </c>
      <c r="H83" s="96">
        <v>0</v>
      </c>
      <c r="I83" s="96">
        <v>0</v>
      </c>
      <c r="J83" s="96">
        <v>0</v>
      </c>
      <c r="K83" s="96">
        <v>0</v>
      </c>
    </row>
    <row r="84" spans="1:11" x14ac:dyDescent="0.2">
      <c r="A84" s="272" t="s">
        <v>112</v>
      </c>
      <c r="B84" s="272"/>
      <c r="C84" s="272"/>
      <c r="D84" s="272"/>
      <c r="E84" s="272"/>
      <c r="F84" s="272"/>
      <c r="G84" s="273"/>
      <c r="H84" s="273"/>
      <c r="I84" s="273"/>
      <c r="J84" s="274"/>
      <c r="K84" s="274"/>
    </row>
    <row r="85" spans="1:11" ht="12.75" customHeight="1" x14ac:dyDescent="0.2">
      <c r="A85" s="276" t="s">
        <v>370</v>
      </c>
      <c r="B85" s="276"/>
      <c r="C85" s="276"/>
      <c r="D85" s="276"/>
      <c r="E85" s="276"/>
      <c r="F85" s="276"/>
      <c r="G85" s="8">
        <v>75</v>
      </c>
      <c r="H85" s="98">
        <f>H86+H87</f>
        <v>0</v>
      </c>
      <c r="I85" s="98">
        <f>I86+I87</f>
        <v>0</v>
      </c>
      <c r="J85" s="98">
        <f>J86+J87</f>
        <v>0</v>
      </c>
      <c r="K85" s="98">
        <f>K86+K87</f>
        <v>0</v>
      </c>
    </row>
    <row r="86" spans="1:11" ht="12.75" customHeight="1" x14ac:dyDescent="0.2">
      <c r="A86" s="277" t="s">
        <v>156</v>
      </c>
      <c r="B86" s="277"/>
      <c r="C86" s="277"/>
      <c r="D86" s="277"/>
      <c r="E86" s="277"/>
      <c r="F86" s="277"/>
      <c r="G86" s="7">
        <v>76</v>
      </c>
      <c r="H86" s="99">
        <v>0</v>
      </c>
      <c r="I86" s="99">
        <v>0</v>
      </c>
      <c r="J86" s="99">
        <v>0</v>
      </c>
      <c r="K86" s="99">
        <v>0</v>
      </c>
    </row>
    <row r="87" spans="1:11" ht="12.75" customHeight="1" x14ac:dyDescent="0.2">
      <c r="A87" s="277" t="s">
        <v>157</v>
      </c>
      <c r="B87" s="277"/>
      <c r="C87" s="277"/>
      <c r="D87" s="277"/>
      <c r="E87" s="277"/>
      <c r="F87" s="277"/>
      <c r="G87" s="7">
        <v>77</v>
      </c>
      <c r="H87" s="99">
        <v>0</v>
      </c>
      <c r="I87" s="99">
        <v>0</v>
      </c>
      <c r="J87" s="99">
        <v>0</v>
      </c>
      <c r="K87" s="99">
        <v>0</v>
      </c>
    </row>
    <row r="88" spans="1:11" x14ac:dyDescent="0.2">
      <c r="A88" s="278" t="s">
        <v>114</v>
      </c>
      <c r="B88" s="278"/>
      <c r="C88" s="278"/>
      <c r="D88" s="278"/>
      <c r="E88" s="278"/>
      <c r="F88" s="278"/>
      <c r="G88" s="279"/>
      <c r="H88" s="279"/>
      <c r="I88" s="279"/>
      <c r="J88" s="274"/>
      <c r="K88" s="274"/>
    </row>
    <row r="89" spans="1:11" ht="12.75" customHeight="1" x14ac:dyDescent="0.2">
      <c r="A89" s="247" t="s">
        <v>158</v>
      </c>
      <c r="B89" s="247"/>
      <c r="C89" s="247"/>
      <c r="D89" s="247"/>
      <c r="E89" s="247"/>
      <c r="F89" s="247"/>
      <c r="G89" s="7">
        <v>78</v>
      </c>
      <c r="H89" s="99">
        <f>+H68</f>
        <v>-1439099.96</v>
      </c>
      <c r="I89" s="99">
        <f>+I68</f>
        <v>-1439099.96</v>
      </c>
      <c r="J89" s="99">
        <f>+J68</f>
        <v>-1001831.85</v>
      </c>
      <c r="K89" s="99">
        <f>+K68</f>
        <v>-1001831.85</v>
      </c>
    </row>
    <row r="90" spans="1:11" ht="24" customHeight="1" x14ac:dyDescent="0.2">
      <c r="A90" s="233" t="s">
        <v>418</v>
      </c>
      <c r="B90" s="233"/>
      <c r="C90" s="233"/>
      <c r="D90" s="233"/>
      <c r="E90" s="233"/>
      <c r="F90" s="233"/>
      <c r="G90" s="8">
        <v>79</v>
      </c>
      <c r="H90" s="100">
        <f>H91+H98</f>
        <v>0</v>
      </c>
      <c r="I90" s="100">
        <f>I91+I98</f>
        <v>0</v>
      </c>
      <c r="J90" s="100">
        <f t="shared" ref="J90:K90" si="8">J91+J98</f>
        <v>0</v>
      </c>
      <c r="K90" s="100">
        <f t="shared" si="8"/>
        <v>0</v>
      </c>
    </row>
    <row r="91" spans="1:11" ht="24" customHeight="1" x14ac:dyDescent="0.2">
      <c r="A91" s="280" t="s">
        <v>425</v>
      </c>
      <c r="B91" s="280"/>
      <c r="C91" s="280"/>
      <c r="D91" s="280"/>
      <c r="E91" s="280"/>
      <c r="F91" s="280"/>
      <c r="G91" s="8">
        <v>80</v>
      </c>
      <c r="H91" s="100">
        <f>SUM(H92:H96)</f>
        <v>0</v>
      </c>
      <c r="I91" s="100">
        <f>SUM(I92:I96)</f>
        <v>0</v>
      </c>
      <c r="J91" s="100">
        <f t="shared" ref="J91:K91" si="9">SUM(J92:J96)</f>
        <v>0</v>
      </c>
      <c r="K91" s="100">
        <f t="shared" si="9"/>
        <v>0</v>
      </c>
    </row>
    <row r="92" spans="1:11" ht="25.5" customHeight="1" x14ac:dyDescent="0.2">
      <c r="A92" s="269" t="s">
        <v>371</v>
      </c>
      <c r="B92" s="269"/>
      <c r="C92" s="269"/>
      <c r="D92" s="269"/>
      <c r="E92" s="269"/>
      <c r="F92" s="269"/>
      <c r="G92" s="7">
        <v>81</v>
      </c>
      <c r="H92" s="99">
        <v>0</v>
      </c>
      <c r="I92" s="99">
        <v>0</v>
      </c>
      <c r="J92" s="99">
        <v>0</v>
      </c>
      <c r="K92" s="99">
        <v>0</v>
      </c>
    </row>
    <row r="93" spans="1:11" ht="38.25" customHeight="1" x14ac:dyDescent="0.2">
      <c r="A93" s="269" t="s">
        <v>372</v>
      </c>
      <c r="B93" s="269"/>
      <c r="C93" s="269"/>
      <c r="D93" s="269"/>
      <c r="E93" s="269"/>
      <c r="F93" s="269"/>
      <c r="G93" s="7">
        <v>82</v>
      </c>
      <c r="H93" s="99">
        <v>0</v>
      </c>
      <c r="I93" s="99">
        <v>0</v>
      </c>
      <c r="J93" s="99">
        <v>0</v>
      </c>
      <c r="K93" s="99">
        <v>0</v>
      </c>
    </row>
    <row r="94" spans="1:11" ht="38.25" customHeight="1" x14ac:dyDescent="0.2">
      <c r="A94" s="269" t="s">
        <v>373</v>
      </c>
      <c r="B94" s="269"/>
      <c r="C94" s="269"/>
      <c r="D94" s="269"/>
      <c r="E94" s="269"/>
      <c r="F94" s="269"/>
      <c r="G94" s="7">
        <v>83</v>
      </c>
      <c r="H94" s="99">
        <v>0</v>
      </c>
      <c r="I94" s="99">
        <v>0</v>
      </c>
      <c r="J94" s="99">
        <v>0</v>
      </c>
      <c r="K94" s="99">
        <v>0</v>
      </c>
    </row>
    <row r="95" spans="1:11" x14ac:dyDescent="0.2">
      <c r="A95" s="269" t="s">
        <v>374</v>
      </c>
      <c r="B95" s="269"/>
      <c r="C95" s="269"/>
      <c r="D95" s="269"/>
      <c r="E95" s="269"/>
      <c r="F95" s="269"/>
      <c r="G95" s="7">
        <v>84</v>
      </c>
      <c r="H95" s="99">
        <v>0</v>
      </c>
      <c r="I95" s="99">
        <v>0</v>
      </c>
      <c r="J95" s="99">
        <v>0</v>
      </c>
      <c r="K95" s="99">
        <v>0</v>
      </c>
    </row>
    <row r="96" spans="1:11" x14ac:dyDescent="0.2">
      <c r="A96" s="269" t="s">
        <v>375</v>
      </c>
      <c r="B96" s="269"/>
      <c r="C96" s="269"/>
      <c r="D96" s="269"/>
      <c r="E96" s="269"/>
      <c r="F96" s="269"/>
      <c r="G96" s="7">
        <v>85</v>
      </c>
      <c r="H96" s="99">
        <v>0</v>
      </c>
      <c r="I96" s="99">
        <v>0</v>
      </c>
      <c r="J96" s="99">
        <v>0</v>
      </c>
      <c r="K96" s="99">
        <v>0</v>
      </c>
    </row>
    <row r="97" spans="1:11" ht="26.25" customHeight="1" x14ac:dyDescent="0.2">
      <c r="A97" s="269" t="s">
        <v>376</v>
      </c>
      <c r="B97" s="269"/>
      <c r="C97" s="269"/>
      <c r="D97" s="269"/>
      <c r="E97" s="269"/>
      <c r="F97" s="269"/>
      <c r="G97" s="7">
        <v>86</v>
      </c>
      <c r="H97" s="99">
        <v>0</v>
      </c>
      <c r="I97" s="99">
        <v>0</v>
      </c>
      <c r="J97" s="99">
        <v>0</v>
      </c>
      <c r="K97" s="99">
        <v>0</v>
      </c>
    </row>
    <row r="98" spans="1:11" ht="25.5" customHeight="1" x14ac:dyDescent="0.2">
      <c r="A98" s="280" t="s">
        <v>419</v>
      </c>
      <c r="B98" s="280"/>
      <c r="C98" s="280"/>
      <c r="D98" s="280"/>
      <c r="E98" s="280"/>
      <c r="F98" s="280"/>
      <c r="G98" s="8">
        <v>87</v>
      </c>
      <c r="H98" s="100">
        <f>SUM(H99:H108)</f>
        <v>0</v>
      </c>
      <c r="I98" s="100">
        <f t="shared" ref="I98:J98" si="10">SUM(I99:I108)</f>
        <v>0</v>
      </c>
      <c r="J98" s="100">
        <f t="shared" si="10"/>
        <v>0</v>
      </c>
      <c r="K98" s="100">
        <f>SUM(K99:K108)</f>
        <v>0</v>
      </c>
    </row>
    <row r="99" spans="1:11" x14ac:dyDescent="0.2">
      <c r="A99" s="281" t="s">
        <v>159</v>
      </c>
      <c r="B99" s="281"/>
      <c r="C99" s="281"/>
      <c r="D99" s="281"/>
      <c r="E99" s="281"/>
      <c r="F99" s="281"/>
      <c r="G99" s="7">
        <v>88</v>
      </c>
      <c r="H99" s="99">
        <v>0</v>
      </c>
      <c r="I99" s="99">
        <v>0</v>
      </c>
      <c r="J99" s="99">
        <v>0</v>
      </c>
      <c r="K99" s="99">
        <v>0</v>
      </c>
    </row>
    <row r="100" spans="1:11" x14ac:dyDescent="0.2">
      <c r="A100" s="281" t="s">
        <v>443</v>
      </c>
      <c r="B100" s="281"/>
      <c r="C100" s="281"/>
      <c r="D100" s="281"/>
      <c r="E100" s="281"/>
      <c r="F100" s="281"/>
      <c r="G100" s="7">
        <v>89</v>
      </c>
      <c r="H100" s="99">
        <v>0</v>
      </c>
      <c r="I100" s="99">
        <v>0</v>
      </c>
      <c r="J100" s="99">
        <v>0</v>
      </c>
      <c r="K100" s="99">
        <v>0</v>
      </c>
    </row>
    <row r="101" spans="1:11" ht="36" customHeight="1" x14ac:dyDescent="0.2">
      <c r="A101" s="269" t="s">
        <v>444</v>
      </c>
      <c r="B101" s="269"/>
      <c r="C101" s="269"/>
      <c r="D101" s="269"/>
      <c r="E101" s="269"/>
      <c r="F101" s="269"/>
      <c r="G101" s="7">
        <v>90</v>
      </c>
      <c r="H101" s="99">
        <v>0</v>
      </c>
      <c r="I101" s="99">
        <v>0</v>
      </c>
      <c r="J101" s="99">
        <v>0</v>
      </c>
      <c r="K101" s="99">
        <v>0</v>
      </c>
    </row>
    <row r="102" spans="1:11" ht="22.15" customHeight="1" x14ac:dyDescent="0.2">
      <c r="A102" s="281" t="s">
        <v>160</v>
      </c>
      <c r="B102" s="281"/>
      <c r="C102" s="281"/>
      <c r="D102" s="281"/>
      <c r="E102" s="281"/>
      <c r="F102" s="281"/>
      <c r="G102" s="7">
        <v>91</v>
      </c>
      <c r="H102" s="99">
        <v>0</v>
      </c>
      <c r="I102" s="99">
        <v>0</v>
      </c>
      <c r="J102" s="99">
        <v>0</v>
      </c>
      <c r="K102" s="99">
        <v>0</v>
      </c>
    </row>
    <row r="103" spans="1:11" ht="22.15" customHeight="1" x14ac:dyDescent="0.2">
      <c r="A103" s="281" t="s">
        <v>161</v>
      </c>
      <c r="B103" s="281"/>
      <c r="C103" s="281"/>
      <c r="D103" s="281"/>
      <c r="E103" s="281"/>
      <c r="F103" s="281"/>
      <c r="G103" s="7">
        <v>92</v>
      </c>
      <c r="H103" s="99">
        <v>0</v>
      </c>
      <c r="I103" s="99">
        <v>0</v>
      </c>
      <c r="J103" s="99">
        <v>0</v>
      </c>
      <c r="K103" s="99">
        <v>0</v>
      </c>
    </row>
    <row r="104" spans="1:11" ht="22.15" customHeight="1" x14ac:dyDescent="0.2">
      <c r="A104" s="281" t="s">
        <v>162</v>
      </c>
      <c r="B104" s="281"/>
      <c r="C104" s="281"/>
      <c r="D104" s="281"/>
      <c r="E104" s="281"/>
      <c r="F104" s="281"/>
      <c r="G104" s="7">
        <v>93</v>
      </c>
      <c r="H104" s="99">
        <v>0</v>
      </c>
      <c r="I104" s="99">
        <v>0</v>
      </c>
      <c r="J104" s="99">
        <v>0</v>
      </c>
      <c r="K104" s="99">
        <v>0</v>
      </c>
    </row>
    <row r="105" spans="1:11" ht="12.75" customHeight="1" x14ac:dyDescent="0.2">
      <c r="A105" s="269" t="s">
        <v>445</v>
      </c>
      <c r="B105" s="269"/>
      <c r="C105" s="269"/>
      <c r="D105" s="269"/>
      <c r="E105" s="269"/>
      <c r="F105" s="269"/>
      <c r="G105" s="7">
        <v>94</v>
      </c>
      <c r="H105" s="99">
        <v>0</v>
      </c>
      <c r="I105" s="99">
        <v>0</v>
      </c>
      <c r="J105" s="99">
        <v>0</v>
      </c>
      <c r="K105" s="99">
        <v>0</v>
      </c>
    </row>
    <row r="106" spans="1:11" ht="26.25" customHeight="1" x14ac:dyDescent="0.2">
      <c r="A106" s="269" t="s">
        <v>446</v>
      </c>
      <c r="B106" s="269"/>
      <c r="C106" s="269"/>
      <c r="D106" s="269"/>
      <c r="E106" s="269"/>
      <c r="F106" s="269"/>
      <c r="G106" s="7">
        <v>95</v>
      </c>
      <c r="H106" s="99">
        <v>0</v>
      </c>
      <c r="I106" s="99">
        <v>0</v>
      </c>
      <c r="J106" s="99">
        <v>0</v>
      </c>
      <c r="K106" s="99">
        <v>0</v>
      </c>
    </row>
    <row r="107" spans="1:11" x14ac:dyDescent="0.2">
      <c r="A107" s="269" t="s">
        <v>447</v>
      </c>
      <c r="B107" s="269"/>
      <c r="C107" s="269"/>
      <c r="D107" s="269"/>
      <c r="E107" s="269"/>
      <c r="F107" s="269"/>
      <c r="G107" s="7">
        <v>96</v>
      </c>
      <c r="H107" s="99">
        <v>0</v>
      </c>
      <c r="I107" s="99">
        <v>0</v>
      </c>
      <c r="J107" s="99">
        <v>0</v>
      </c>
      <c r="K107" s="99">
        <v>0</v>
      </c>
    </row>
    <row r="108" spans="1:11" ht="24.75" customHeight="1" x14ac:dyDescent="0.2">
      <c r="A108" s="269" t="s">
        <v>448</v>
      </c>
      <c r="B108" s="269"/>
      <c r="C108" s="269"/>
      <c r="D108" s="269"/>
      <c r="E108" s="269"/>
      <c r="F108" s="269"/>
      <c r="G108" s="7">
        <v>97</v>
      </c>
      <c r="H108" s="99">
        <v>0</v>
      </c>
      <c r="I108" s="99">
        <v>0</v>
      </c>
      <c r="J108" s="99">
        <v>0</v>
      </c>
      <c r="K108" s="99">
        <v>0</v>
      </c>
    </row>
    <row r="109" spans="1:11" ht="22.9" customHeight="1" x14ac:dyDescent="0.2">
      <c r="A109" s="233" t="s">
        <v>420</v>
      </c>
      <c r="B109" s="233"/>
      <c r="C109" s="233"/>
      <c r="D109" s="233"/>
      <c r="E109" s="233"/>
      <c r="F109" s="233"/>
      <c r="G109" s="8">
        <v>98</v>
      </c>
      <c r="H109" s="100">
        <f>H91+H98-H108-H97</f>
        <v>0</v>
      </c>
      <c r="I109" s="100">
        <f>I91+I98-I108-I97</f>
        <v>0</v>
      </c>
      <c r="J109" s="100">
        <f>J91+J98-J108-J97</f>
        <v>0</v>
      </c>
      <c r="K109" s="100">
        <f>K91+K98-K108-K97</f>
        <v>0</v>
      </c>
    </row>
    <row r="110" spans="1:11" ht="25.5" customHeight="1" x14ac:dyDescent="0.2">
      <c r="A110" s="233" t="s">
        <v>377</v>
      </c>
      <c r="B110" s="233"/>
      <c r="C110" s="233"/>
      <c r="D110" s="233"/>
      <c r="E110" s="233"/>
      <c r="F110" s="233"/>
      <c r="G110" s="8">
        <v>99</v>
      </c>
      <c r="H110" s="98">
        <f>H89+H109</f>
        <v>-1439099.96</v>
      </c>
      <c r="I110" s="98">
        <f>I89+I109</f>
        <v>-1439099.96</v>
      </c>
      <c r="J110" s="98">
        <f t="shared" ref="J110:K110" si="11">J89+J109</f>
        <v>-1001831.85</v>
      </c>
      <c r="K110" s="98">
        <f t="shared" si="11"/>
        <v>-1001831.85</v>
      </c>
    </row>
    <row r="111" spans="1:11" x14ac:dyDescent="0.2">
      <c r="A111" s="272" t="s">
        <v>163</v>
      </c>
      <c r="B111" s="272"/>
      <c r="C111" s="272"/>
      <c r="D111" s="272"/>
      <c r="E111" s="272"/>
      <c r="F111" s="272"/>
      <c r="G111" s="273"/>
      <c r="H111" s="273"/>
      <c r="I111" s="273"/>
      <c r="J111" s="274"/>
      <c r="K111" s="274"/>
    </row>
    <row r="112" spans="1:11" ht="23.25" customHeight="1" x14ac:dyDescent="0.2">
      <c r="A112" s="276" t="s">
        <v>378</v>
      </c>
      <c r="B112" s="276"/>
      <c r="C112" s="276"/>
      <c r="D112" s="276"/>
      <c r="E112" s="276"/>
      <c r="F112" s="276"/>
      <c r="G112" s="8">
        <v>100</v>
      </c>
      <c r="H112" s="98">
        <f>H113+H114</f>
        <v>0</v>
      </c>
      <c r="I112" s="98">
        <f>I113+I114</f>
        <v>0</v>
      </c>
      <c r="J112" s="98">
        <f>J113+J114</f>
        <v>0</v>
      </c>
      <c r="K112" s="98">
        <f>K113+K114</f>
        <v>0</v>
      </c>
    </row>
    <row r="113" spans="1:11" ht="12.75" customHeight="1" x14ac:dyDescent="0.2">
      <c r="A113" s="277" t="s">
        <v>113</v>
      </c>
      <c r="B113" s="277"/>
      <c r="C113" s="277"/>
      <c r="D113" s="277"/>
      <c r="E113" s="277"/>
      <c r="F113" s="277"/>
      <c r="G113" s="7">
        <v>101</v>
      </c>
      <c r="H113" s="99">
        <v>0</v>
      </c>
      <c r="I113" s="99">
        <v>0</v>
      </c>
      <c r="J113" s="99">
        <v>0</v>
      </c>
      <c r="K113" s="99">
        <v>0</v>
      </c>
    </row>
    <row r="114" spans="1:11" ht="12.75" customHeight="1" x14ac:dyDescent="0.2">
      <c r="A114" s="277" t="s">
        <v>164</v>
      </c>
      <c r="B114" s="277"/>
      <c r="C114" s="277"/>
      <c r="D114" s="277"/>
      <c r="E114" s="277"/>
      <c r="F114" s="277"/>
      <c r="G114" s="7">
        <v>102</v>
      </c>
      <c r="H114" s="99">
        <v>0</v>
      </c>
      <c r="I114" s="99">
        <v>0</v>
      </c>
      <c r="J114" s="99">
        <v>0</v>
      </c>
      <c r="K114" s="99">
        <v>0</v>
      </c>
    </row>
  </sheetData>
  <sheetProtection algorithmName="SHA-512" hashValue="GUF5LjrIXUEY4BaLr3IL40IsFndw0x9tmf5qb9vHLxbWrzg2mnzq3YAt6FW0XQqviGdnPxGi/mh/JHdxqfBUHQ==" saltValue="UnCiAYadyVfVSBOb715ZYQ==" spinCount="100000" sheet="1" objects="1" scenarios="1"/>
  <mergeCells count="116">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dataValidations count="3">
    <dataValidation type="whole" operator="notEqual" allowBlank="1" showInputMessage="1" showErrorMessage="1" errorTitle="Pogrešan unos" error="Mogu se unijeti samo cjelobrojne vrijednosti."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Pogrešan unos" error="Mogu se unijeti samo cjelobrojne pozitivne ili negativne vrijednosti."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Pogrešan unos" error="Mogu se unijeti samo cjelobrojne pozitivne vrijednosti."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0866141732283472" right="0.70866141732283472" top="0.74803149606299213" bottom="0.74803149606299213" header="0.31496062992125984" footer="0.31496062992125984"/>
  <pageSetup paperSize="9" scale="63"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59"/>
  <sheetViews>
    <sheetView view="pageBreakPreview" zoomScale="85" zoomScaleNormal="100" zoomScaleSheetLayoutView="85" workbookViewId="0">
      <selection activeCell="A17" sqref="A17:F17"/>
    </sheetView>
  </sheetViews>
  <sheetFormatPr defaultColWidth="9.140625" defaultRowHeight="12.75" x14ac:dyDescent="0.2"/>
  <cols>
    <col min="1" max="7" width="9.140625" style="9"/>
    <col min="8" max="9" width="30.28515625" style="13" customWidth="1"/>
    <col min="10" max="16384" width="9.140625" style="9"/>
  </cols>
  <sheetData>
    <row r="1" spans="1:9" x14ac:dyDescent="0.2">
      <c r="A1" s="282" t="s">
        <v>165</v>
      </c>
      <c r="B1" s="283"/>
      <c r="C1" s="283"/>
      <c r="D1" s="283"/>
      <c r="E1" s="283"/>
      <c r="F1" s="283"/>
      <c r="G1" s="283"/>
      <c r="H1" s="283"/>
      <c r="I1" s="283"/>
    </row>
    <row r="2" spans="1:9" x14ac:dyDescent="0.2">
      <c r="A2" s="284" t="s">
        <v>465</v>
      </c>
      <c r="B2" s="237"/>
      <c r="C2" s="237"/>
      <c r="D2" s="237"/>
      <c r="E2" s="237"/>
      <c r="F2" s="237"/>
      <c r="G2" s="237"/>
      <c r="H2" s="237"/>
      <c r="I2" s="237"/>
    </row>
    <row r="3" spans="1:9" x14ac:dyDescent="0.2">
      <c r="A3" s="286" t="s">
        <v>441</v>
      </c>
      <c r="B3" s="287"/>
      <c r="C3" s="287"/>
      <c r="D3" s="287"/>
      <c r="E3" s="287"/>
      <c r="F3" s="287"/>
      <c r="G3" s="287"/>
      <c r="H3" s="287"/>
      <c r="I3" s="287"/>
    </row>
    <row r="4" spans="1:9" x14ac:dyDescent="0.2">
      <c r="A4" s="285" t="s">
        <v>463</v>
      </c>
      <c r="B4" s="240"/>
      <c r="C4" s="240"/>
      <c r="D4" s="240"/>
      <c r="E4" s="240"/>
      <c r="F4" s="240"/>
      <c r="G4" s="240"/>
      <c r="H4" s="240"/>
      <c r="I4" s="241"/>
    </row>
    <row r="5" spans="1:9" ht="23.25" x14ac:dyDescent="0.2">
      <c r="A5" s="290" t="s">
        <v>2</v>
      </c>
      <c r="B5" s="245"/>
      <c r="C5" s="245"/>
      <c r="D5" s="245"/>
      <c r="E5" s="245"/>
      <c r="F5" s="245"/>
      <c r="G5" s="28" t="s">
        <v>103</v>
      </c>
      <c r="H5" s="29" t="s">
        <v>299</v>
      </c>
      <c r="I5" s="29" t="s">
        <v>278</v>
      </c>
    </row>
    <row r="6" spans="1:9" x14ac:dyDescent="0.2">
      <c r="A6" s="291">
        <v>1</v>
      </c>
      <c r="B6" s="245"/>
      <c r="C6" s="245"/>
      <c r="D6" s="245"/>
      <c r="E6" s="245"/>
      <c r="F6" s="245"/>
      <c r="G6" s="30">
        <v>2</v>
      </c>
      <c r="H6" s="29" t="s">
        <v>166</v>
      </c>
      <c r="I6" s="29" t="s">
        <v>167</v>
      </c>
    </row>
    <row r="7" spans="1:9" x14ac:dyDescent="0.2">
      <c r="A7" s="292" t="s">
        <v>168</v>
      </c>
      <c r="B7" s="292"/>
      <c r="C7" s="292"/>
      <c r="D7" s="292"/>
      <c r="E7" s="292"/>
      <c r="F7" s="292"/>
      <c r="G7" s="292"/>
      <c r="H7" s="292"/>
      <c r="I7" s="292"/>
    </row>
    <row r="8" spans="1:9" ht="12.75" customHeight="1" x14ac:dyDescent="0.2">
      <c r="A8" s="231" t="s">
        <v>169</v>
      </c>
      <c r="B8" s="231"/>
      <c r="C8" s="231"/>
      <c r="D8" s="231"/>
      <c r="E8" s="231"/>
      <c r="F8" s="231"/>
      <c r="G8" s="31">
        <v>1</v>
      </c>
      <c r="H8" s="101">
        <v>0</v>
      </c>
      <c r="I8" s="101">
        <v>0</v>
      </c>
    </row>
    <row r="9" spans="1:9" ht="12.75" customHeight="1" x14ac:dyDescent="0.2">
      <c r="A9" s="289" t="s">
        <v>170</v>
      </c>
      <c r="B9" s="289"/>
      <c r="C9" s="289"/>
      <c r="D9" s="289"/>
      <c r="E9" s="289"/>
      <c r="F9" s="289"/>
      <c r="G9" s="32">
        <v>2</v>
      </c>
      <c r="H9" s="102">
        <f>H10+H11+H12+H13+H14+H15+H16+H17</f>
        <v>0</v>
      </c>
      <c r="I9" s="102">
        <f>I10+I11+I12+I13+I14+I15+I16+I17</f>
        <v>0</v>
      </c>
    </row>
    <row r="10" spans="1:9" ht="12.75" customHeight="1" x14ac:dyDescent="0.2">
      <c r="A10" s="266" t="s">
        <v>171</v>
      </c>
      <c r="B10" s="266"/>
      <c r="C10" s="266"/>
      <c r="D10" s="266"/>
      <c r="E10" s="266"/>
      <c r="F10" s="266"/>
      <c r="G10" s="31">
        <v>3</v>
      </c>
      <c r="H10" s="101">
        <v>0</v>
      </c>
      <c r="I10" s="101">
        <v>0</v>
      </c>
    </row>
    <row r="11" spans="1:9" ht="22.15" customHeight="1" x14ac:dyDescent="0.2">
      <c r="A11" s="266" t="s">
        <v>172</v>
      </c>
      <c r="B11" s="266"/>
      <c r="C11" s="266"/>
      <c r="D11" s="266"/>
      <c r="E11" s="266"/>
      <c r="F11" s="266"/>
      <c r="G11" s="31">
        <v>4</v>
      </c>
      <c r="H11" s="101">
        <v>0</v>
      </c>
      <c r="I11" s="101">
        <v>0</v>
      </c>
    </row>
    <row r="12" spans="1:9" ht="23.45" customHeight="1" x14ac:dyDescent="0.2">
      <c r="A12" s="266" t="s">
        <v>173</v>
      </c>
      <c r="B12" s="266"/>
      <c r="C12" s="266"/>
      <c r="D12" s="266"/>
      <c r="E12" s="266"/>
      <c r="F12" s="266"/>
      <c r="G12" s="31">
        <v>5</v>
      </c>
      <c r="H12" s="101">
        <v>0</v>
      </c>
      <c r="I12" s="101">
        <v>0</v>
      </c>
    </row>
    <row r="13" spans="1:9" ht="12.75" customHeight="1" x14ac:dyDescent="0.2">
      <c r="A13" s="266" t="s">
        <v>174</v>
      </c>
      <c r="B13" s="266"/>
      <c r="C13" s="266"/>
      <c r="D13" s="266"/>
      <c r="E13" s="266"/>
      <c r="F13" s="266"/>
      <c r="G13" s="31">
        <v>6</v>
      </c>
      <c r="H13" s="101">
        <v>0</v>
      </c>
      <c r="I13" s="101">
        <v>0</v>
      </c>
    </row>
    <row r="14" spans="1:9" ht="12.75" customHeight="1" x14ac:dyDescent="0.2">
      <c r="A14" s="266" t="s">
        <v>175</v>
      </c>
      <c r="B14" s="266"/>
      <c r="C14" s="266"/>
      <c r="D14" s="266"/>
      <c r="E14" s="266"/>
      <c r="F14" s="266"/>
      <c r="G14" s="31">
        <v>7</v>
      </c>
      <c r="H14" s="101">
        <v>0</v>
      </c>
      <c r="I14" s="101">
        <v>0</v>
      </c>
    </row>
    <row r="15" spans="1:9" ht="12.75" customHeight="1" x14ac:dyDescent="0.2">
      <c r="A15" s="266" t="s">
        <v>176</v>
      </c>
      <c r="B15" s="266"/>
      <c r="C15" s="266"/>
      <c r="D15" s="266"/>
      <c r="E15" s="266"/>
      <c r="F15" s="266"/>
      <c r="G15" s="31">
        <v>8</v>
      </c>
      <c r="H15" s="101">
        <v>0</v>
      </c>
      <c r="I15" s="101">
        <v>0</v>
      </c>
    </row>
    <row r="16" spans="1:9" ht="12.75" customHeight="1" x14ac:dyDescent="0.2">
      <c r="A16" s="266" t="s">
        <v>177</v>
      </c>
      <c r="B16" s="266"/>
      <c r="C16" s="266"/>
      <c r="D16" s="266"/>
      <c r="E16" s="266"/>
      <c r="F16" s="266"/>
      <c r="G16" s="31">
        <v>9</v>
      </c>
      <c r="H16" s="101">
        <v>0</v>
      </c>
      <c r="I16" s="101">
        <v>0</v>
      </c>
    </row>
    <row r="17" spans="1:9" ht="25.15" customHeight="1" x14ac:dyDescent="0.2">
      <c r="A17" s="266" t="s">
        <v>178</v>
      </c>
      <c r="B17" s="266"/>
      <c r="C17" s="266"/>
      <c r="D17" s="266"/>
      <c r="E17" s="266"/>
      <c r="F17" s="266"/>
      <c r="G17" s="31">
        <v>10</v>
      </c>
      <c r="H17" s="101">
        <v>0</v>
      </c>
      <c r="I17" s="101">
        <v>0</v>
      </c>
    </row>
    <row r="18" spans="1:9" ht="28.15" customHeight="1" x14ac:dyDescent="0.2">
      <c r="A18" s="288" t="s">
        <v>304</v>
      </c>
      <c r="B18" s="288"/>
      <c r="C18" s="288"/>
      <c r="D18" s="288"/>
      <c r="E18" s="288"/>
      <c r="F18" s="288"/>
      <c r="G18" s="32">
        <v>11</v>
      </c>
      <c r="H18" s="102">
        <f>H8+H9</f>
        <v>0</v>
      </c>
      <c r="I18" s="102">
        <f>I8+I9</f>
        <v>0</v>
      </c>
    </row>
    <row r="19" spans="1:9" ht="12.75" customHeight="1" x14ac:dyDescent="0.2">
      <c r="A19" s="289" t="s">
        <v>179</v>
      </c>
      <c r="B19" s="289"/>
      <c r="C19" s="289"/>
      <c r="D19" s="289"/>
      <c r="E19" s="289"/>
      <c r="F19" s="289"/>
      <c r="G19" s="32">
        <v>12</v>
      </c>
      <c r="H19" s="102">
        <f>H20+H21+H22+H23</f>
        <v>0</v>
      </c>
      <c r="I19" s="102">
        <f>I20+I21+I22+I23</f>
        <v>0</v>
      </c>
    </row>
    <row r="20" spans="1:9" ht="12.75" customHeight="1" x14ac:dyDescent="0.2">
      <c r="A20" s="266" t="s">
        <v>180</v>
      </c>
      <c r="B20" s="266"/>
      <c r="C20" s="266"/>
      <c r="D20" s="266"/>
      <c r="E20" s="266"/>
      <c r="F20" s="266"/>
      <c r="G20" s="31">
        <v>13</v>
      </c>
      <c r="H20" s="101">
        <v>0</v>
      </c>
      <c r="I20" s="101">
        <v>0</v>
      </c>
    </row>
    <row r="21" spans="1:9" ht="12.75" customHeight="1" x14ac:dyDescent="0.2">
      <c r="A21" s="266" t="s">
        <v>181</v>
      </c>
      <c r="B21" s="266"/>
      <c r="C21" s="266"/>
      <c r="D21" s="266"/>
      <c r="E21" s="266"/>
      <c r="F21" s="266"/>
      <c r="G21" s="31">
        <v>14</v>
      </c>
      <c r="H21" s="101">
        <v>0</v>
      </c>
      <c r="I21" s="101">
        <v>0</v>
      </c>
    </row>
    <row r="22" spans="1:9" ht="12.75" customHeight="1" x14ac:dyDescent="0.2">
      <c r="A22" s="266" t="s">
        <v>182</v>
      </c>
      <c r="B22" s="266"/>
      <c r="C22" s="266"/>
      <c r="D22" s="266"/>
      <c r="E22" s="266"/>
      <c r="F22" s="266"/>
      <c r="G22" s="31">
        <v>15</v>
      </c>
      <c r="H22" s="101">
        <v>0</v>
      </c>
      <c r="I22" s="101">
        <v>0</v>
      </c>
    </row>
    <row r="23" spans="1:9" ht="12.75" customHeight="1" x14ac:dyDescent="0.2">
      <c r="A23" s="266" t="s">
        <v>183</v>
      </c>
      <c r="B23" s="266"/>
      <c r="C23" s="266"/>
      <c r="D23" s="266"/>
      <c r="E23" s="266"/>
      <c r="F23" s="266"/>
      <c r="G23" s="31">
        <v>16</v>
      </c>
      <c r="H23" s="101">
        <v>0</v>
      </c>
      <c r="I23" s="101">
        <v>0</v>
      </c>
    </row>
    <row r="24" spans="1:9" ht="12.75" customHeight="1" x14ac:dyDescent="0.2">
      <c r="A24" s="288" t="s">
        <v>184</v>
      </c>
      <c r="B24" s="288"/>
      <c r="C24" s="288"/>
      <c r="D24" s="288"/>
      <c r="E24" s="288"/>
      <c r="F24" s="288"/>
      <c r="G24" s="32">
        <v>17</v>
      </c>
      <c r="H24" s="102">
        <f>H18+H19</f>
        <v>0</v>
      </c>
      <c r="I24" s="102">
        <f>I18+I19</f>
        <v>0</v>
      </c>
    </row>
    <row r="25" spans="1:9" ht="12.75" customHeight="1" x14ac:dyDescent="0.2">
      <c r="A25" s="231" t="s">
        <v>185</v>
      </c>
      <c r="B25" s="231"/>
      <c r="C25" s="231"/>
      <c r="D25" s="231"/>
      <c r="E25" s="231"/>
      <c r="F25" s="231"/>
      <c r="G25" s="31">
        <v>18</v>
      </c>
      <c r="H25" s="101">
        <v>0</v>
      </c>
      <c r="I25" s="101">
        <v>0</v>
      </c>
    </row>
    <row r="26" spans="1:9" ht="12.75" customHeight="1" x14ac:dyDescent="0.2">
      <c r="A26" s="231" t="s">
        <v>186</v>
      </c>
      <c r="B26" s="231"/>
      <c r="C26" s="231"/>
      <c r="D26" s="231"/>
      <c r="E26" s="231"/>
      <c r="F26" s="231"/>
      <c r="G26" s="31">
        <v>19</v>
      </c>
      <c r="H26" s="101">
        <v>0</v>
      </c>
      <c r="I26" s="101">
        <v>0</v>
      </c>
    </row>
    <row r="27" spans="1:9" ht="25.9" customHeight="1" x14ac:dyDescent="0.2">
      <c r="A27" s="293" t="s">
        <v>187</v>
      </c>
      <c r="B27" s="293"/>
      <c r="C27" s="293"/>
      <c r="D27" s="293"/>
      <c r="E27" s="293"/>
      <c r="F27" s="293"/>
      <c r="G27" s="32">
        <v>20</v>
      </c>
      <c r="H27" s="102">
        <f>H24+H25+H26</f>
        <v>0</v>
      </c>
      <c r="I27" s="102">
        <f>I24+I25+I26</f>
        <v>0</v>
      </c>
    </row>
    <row r="28" spans="1:9" x14ac:dyDescent="0.2">
      <c r="A28" s="292" t="s">
        <v>188</v>
      </c>
      <c r="B28" s="292"/>
      <c r="C28" s="292"/>
      <c r="D28" s="292"/>
      <c r="E28" s="292"/>
      <c r="F28" s="292"/>
      <c r="G28" s="292"/>
      <c r="H28" s="292"/>
      <c r="I28" s="292"/>
    </row>
    <row r="29" spans="1:9" ht="30.6" customHeight="1" x14ac:dyDescent="0.2">
      <c r="A29" s="231" t="s">
        <v>189</v>
      </c>
      <c r="B29" s="231"/>
      <c r="C29" s="231"/>
      <c r="D29" s="231"/>
      <c r="E29" s="231"/>
      <c r="F29" s="231"/>
      <c r="G29" s="31">
        <v>21</v>
      </c>
      <c r="H29" s="103">
        <v>0</v>
      </c>
      <c r="I29" s="103">
        <v>0</v>
      </c>
    </row>
    <row r="30" spans="1:9" ht="12.75" customHeight="1" x14ac:dyDescent="0.2">
      <c r="A30" s="231" t="s">
        <v>190</v>
      </c>
      <c r="B30" s="231"/>
      <c r="C30" s="231"/>
      <c r="D30" s="231"/>
      <c r="E30" s="231"/>
      <c r="F30" s="231"/>
      <c r="G30" s="31">
        <v>22</v>
      </c>
      <c r="H30" s="103">
        <v>0</v>
      </c>
      <c r="I30" s="103">
        <v>0</v>
      </c>
    </row>
    <row r="31" spans="1:9" ht="12.75" customHeight="1" x14ac:dyDescent="0.2">
      <c r="A31" s="231" t="s">
        <v>191</v>
      </c>
      <c r="B31" s="231"/>
      <c r="C31" s="231"/>
      <c r="D31" s="231"/>
      <c r="E31" s="231"/>
      <c r="F31" s="231"/>
      <c r="G31" s="31">
        <v>23</v>
      </c>
      <c r="H31" s="103">
        <v>0</v>
      </c>
      <c r="I31" s="103">
        <v>0</v>
      </c>
    </row>
    <row r="32" spans="1:9" ht="12.75" customHeight="1" x14ac:dyDescent="0.2">
      <c r="A32" s="231" t="s">
        <v>192</v>
      </c>
      <c r="B32" s="231"/>
      <c r="C32" s="231"/>
      <c r="D32" s="231"/>
      <c r="E32" s="231"/>
      <c r="F32" s="231"/>
      <c r="G32" s="31">
        <v>24</v>
      </c>
      <c r="H32" s="103">
        <v>0</v>
      </c>
      <c r="I32" s="103">
        <v>0</v>
      </c>
    </row>
    <row r="33" spans="1:9" ht="12.75" customHeight="1" x14ac:dyDescent="0.2">
      <c r="A33" s="231" t="s">
        <v>193</v>
      </c>
      <c r="B33" s="231"/>
      <c r="C33" s="231"/>
      <c r="D33" s="231"/>
      <c r="E33" s="231"/>
      <c r="F33" s="231"/>
      <c r="G33" s="31">
        <v>25</v>
      </c>
      <c r="H33" s="103">
        <v>0</v>
      </c>
      <c r="I33" s="103">
        <v>0</v>
      </c>
    </row>
    <row r="34" spans="1:9" ht="12.75" customHeight="1" x14ac:dyDescent="0.2">
      <c r="A34" s="231" t="s">
        <v>194</v>
      </c>
      <c r="B34" s="231"/>
      <c r="C34" s="231"/>
      <c r="D34" s="231"/>
      <c r="E34" s="231"/>
      <c r="F34" s="231"/>
      <c r="G34" s="31">
        <v>26</v>
      </c>
      <c r="H34" s="103">
        <v>0</v>
      </c>
      <c r="I34" s="103">
        <v>0</v>
      </c>
    </row>
    <row r="35" spans="1:9" ht="26.45" customHeight="1" x14ac:dyDescent="0.2">
      <c r="A35" s="288" t="s">
        <v>195</v>
      </c>
      <c r="B35" s="288"/>
      <c r="C35" s="288"/>
      <c r="D35" s="288"/>
      <c r="E35" s="288"/>
      <c r="F35" s="288"/>
      <c r="G35" s="32">
        <v>27</v>
      </c>
      <c r="H35" s="104">
        <f>H29+H30+H31+H32+H33+H34</f>
        <v>0</v>
      </c>
      <c r="I35" s="104">
        <f>I29+I30+I31+I32+I33+I34</f>
        <v>0</v>
      </c>
    </row>
    <row r="36" spans="1:9" ht="22.9" customHeight="1" x14ac:dyDescent="0.2">
      <c r="A36" s="231" t="s">
        <v>196</v>
      </c>
      <c r="B36" s="231"/>
      <c r="C36" s="231"/>
      <c r="D36" s="231"/>
      <c r="E36" s="231"/>
      <c r="F36" s="231"/>
      <c r="G36" s="31">
        <v>28</v>
      </c>
      <c r="H36" s="103">
        <v>0</v>
      </c>
      <c r="I36" s="103">
        <v>0</v>
      </c>
    </row>
    <row r="37" spans="1:9" ht="12.75" customHeight="1" x14ac:dyDescent="0.2">
      <c r="A37" s="231" t="s">
        <v>197</v>
      </c>
      <c r="B37" s="231"/>
      <c r="C37" s="231"/>
      <c r="D37" s="231"/>
      <c r="E37" s="231"/>
      <c r="F37" s="231"/>
      <c r="G37" s="31">
        <v>29</v>
      </c>
      <c r="H37" s="103">
        <v>0</v>
      </c>
      <c r="I37" s="103">
        <v>0</v>
      </c>
    </row>
    <row r="38" spans="1:9" ht="12.75" customHeight="1" x14ac:dyDescent="0.2">
      <c r="A38" s="231" t="s">
        <v>198</v>
      </c>
      <c r="B38" s="231"/>
      <c r="C38" s="231"/>
      <c r="D38" s="231"/>
      <c r="E38" s="231"/>
      <c r="F38" s="231"/>
      <c r="G38" s="31">
        <v>30</v>
      </c>
      <c r="H38" s="103">
        <v>0</v>
      </c>
      <c r="I38" s="103">
        <v>0</v>
      </c>
    </row>
    <row r="39" spans="1:9" ht="12.75" customHeight="1" x14ac:dyDescent="0.2">
      <c r="A39" s="231" t="s">
        <v>199</v>
      </c>
      <c r="B39" s="231"/>
      <c r="C39" s="231"/>
      <c r="D39" s="231"/>
      <c r="E39" s="231"/>
      <c r="F39" s="231"/>
      <c r="G39" s="31">
        <v>31</v>
      </c>
      <c r="H39" s="103">
        <v>0</v>
      </c>
      <c r="I39" s="103">
        <v>0</v>
      </c>
    </row>
    <row r="40" spans="1:9" ht="12.75" customHeight="1" x14ac:dyDescent="0.2">
      <c r="A40" s="231" t="s">
        <v>200</v>
      </c>
      <c r="B40" s="231"/>
      <c r="C40" s="231"/>
      <c r="D40" s="231"/>
      <c r="E40" s="231"/>
      <c r="F40" s="231"/>
      <c r="G40" s="31">
        <v>32</v>
      </c>
      <c r="H40" s="103">
        <v>0</v>
      </c>
      <c r="I40" s="103">
        <v>0</v>
      </c>
    </row>
    <row r="41" spans="1:9" ht="24" customHeight="1" x14ac:dyDescent="0.2">
      <c r="A41" s="288" t="s">
        <v>201</v>
      </c>
      <c r="B41" s="288"/>
      <c r="C41" s="288"/>
      <c r="D41" s="288"/>
      <c r="E41" s="288"/>
      <c r="F41" s="288"/>
      <c r="G41" s="32">
        <v>33</v>
      </c>
      <c r="H41" s="104">
        <f>H36+H37+H38+H39+H40</f>
        <v>0</v>
      </c>
      <c r="I41" s="104">
        <f>I36+I37+I38+I39+I40</f>
        <v>0</v>
      </c>
    </row>
    <row r="42" spans="1:9" ht="29.45" customHeight="1" x14ac:dyDescent="0.2">
      <c r="A42" s="293" t="s">
        <v>202</v>
      </c>
      <c r="B42" s="293"/>
      <c r="C42" s="293"/>
      <c r="D42" s="293"/>
      <c r="E42" s="293"/>
      <c r="F42" s="293"/>
      <c r="G42" s="32">
        <v>34</v>
      </c>
      <c r="H42" s="104">
        <f>H35+H41</f>
        <v>0</v>
      </c>
      <c r="I42" s="104">
        <f>I35+I41</f>
        <v>0</v>
      </c>
    </row>
    <row r="43" spans="1:9" x14ac:dyDescent="0.2">
      <c r="A43" s="292" t="s">
        <v>203</v>
      </c>
      <c r="B43" s="292"/>
      <c r="C43" s="292"/>
      <c r="D43" s="292"/>
      <c r="E43" s="292"/>
      <c r="F43" s="292"/>
      <c r="G43" s="292"/>
      <c r="H43" s="292"/>
      <c r="I43" s="292"/>
    </row>
    <row r="44" spans="1:9" ht="12.75" customHeight="1" x14ac:dyDescent="0.2">
      <c r="A44" s="231" t="s">
        <v>204</v>
      </c>
      <c r="B44" s="231"/>
      <c r="C44" s="231"/>
      <c r="D44" s="231"/>
      <c r="E44" s="231"/>
      <c r="F44" s="231"/>
      <c r="G44" s="31">
        <v>35</v>
      </c>
      <c r="H44" s="103">
        <v>0</v>
      </c>
      <c r="I44" s="103">
        <v>0</v>
      </c>
    </row>
    <row r="45" spans="1:9" ht="25.15" customHeight="1" x14ac:dyDescent="0.2">
      <c r="A45" s="231" t="s">
        <v>205</v>
      </c>
      <c r="B45" s="231"/>
      <c r="C45" s="231"/>
      <c r="D45" s="231"/>
      <c r="E45" s="231"/>
      <c r="F45" s="231"/>
      <c r="G45" s="31">
        <v>36</v>
      </c>
      <c r="H45" s="103">
        <v>0</v>
      </c>
      <c r="I45" s="103">
        <v>0</v>
      </c>
    </row>
    <row r="46" spans="1:9" ht="12.75" customHeight="1" x14ac:dyDescent="0.2">
      <c r="A46" s="231" t="s">
        <v>206</v>
      </c>
      <c r="B46" s="231"/>
      <c r="C46" s="231"/>
      <c r="D46" s="231"/>
      <c r="E46" s="231"/>
      <c r="F46" s="231"/>
      <c r="G46" s="31">
        <v>37</v>
      </c>
      <c r="H46" s="103">
        <v>0</v>
      </c>
      <c r="I46" s="103">
        <v>0</v>
      </c>
    </row>
    <row r="47" spans="1:9" ht="12.75" customHeight="1" x14ac:dyDescent="0.2">
      <c r="A47" s="231" t="s">
        <v>207</v>
      </c>
      <c r="B47" s="231"/>
      <c r="C47" s="231"/>
      <c r="D47" s="231"/>
      <c r="E47" s="231"/>
      <c r="F47" s="231"/>
      <c r="G47" s="31">
        <v>38</v>
      </c>
      <c r="H47" s="103">
        <v>0</v>
      </c>
      <c r="I47" s="103">
        <v>0</v>
      </c>
    </row>
    <row r="48" spans="1:9" ht="22.15" customHeight="1" x14ac:dyDescent="0.2">
      <c r="A48" s="288" t="s">
        <v>208</v>
      </c>
      <c r="B48" s="288"/>
      <c r="C48" s="288"/>
      <c r="D48" s="288"/>
      <c r="E48" s="288"/>
      <c r="F48" s="288"/>
      <c r="G48" s="32">
        <v>39</v>
      </c>
      <c r="H48" s="104">
        <f>H44+H45+H46+H47</f>
        <v>0</v>
      </c>
      <c r="I48" s="104">
        <f>I44+I45+I46+I47</f>
        <v>0</v>
      </c>
    </row>
    <row r="49" spans="1:9" ht="24.6" customHeight="1" x14ac:dyDescent="0.2">
      <c r="A49" s="231" t="s">
        <v>303</v>
      </c>
      <c r="B49" s="231"/>
      <c r="C49" s="231"/>
      <c r="D49" s="231"/>
      <c r="E49" s="231"/>
      <c r="F49" s="231"/>
      <c r="G49" s="31">
        <v>40</v>
      </c>
      <c r="H49" s="103">
        <v>0</v>
      </c>
      <c r="I49" s="103">
        <v>0</v>
      </c>
    </row>
    <row r="50" spans="1:9" ht="12.75" customHeight="1" x14ac:dyDescent="0.2">
      <c r="A50" s="231" t="s">
        <v>209</v>
      </c>
      <c r="B50" s="231"/>
      <c r="C50" s="231"/>
      <c r="D50" s="231"/>
      <c r="E50" s="231"/>
      <c r="F50" s="231"/>
      <c r="G50" s="31">
        <v>41</v>
      </c>
      <c r="H50" s="103">
        <v>0</v>
      </c>
      <c r="I50" s="103">
        <v>0</v>
      </c>
    </row>
    <row r="51" spans="1:9" ht="12.75" customHeight="1" x14ac:dyDescent="0.2">
      <c r="A51" s="231" t="s">
        <v>210</v>
      </c>
      <c r="B51" s="231"/>
      <c r="C51" s="231"/>
      <c r="D51" s="231"/>
      <c r="E51" s="231"/>
      <c r="F51" s="231"/>
      <c r="G51" s="31">
        <v>42</v>
      </c>
      <c r="H51" s="103">
        <v>0</v>
      </c>
      <c r="I51" s="103">
        <v>0</v>
      </c>
    </row>
    <row r="52" spans="1:9" ht="22.9" customHeight="1" x14ac:dyDescent="0.2">
      <c r="A52" s="231" t="s">
        <v>211</v>
      </c>
      <c r="B52" s="231"/>
      <c r="C52" s="231"/>
      <c r="D52" s="231"/>
      <c r="E52" s="231"/>
      <c r="F52" s="231"/>
      <c r="G52" s="31">
        <v>43</v>
      </c>
      <c r="H52" s="103">
        <v>0</v>
      </c>
      <c r="I52" s="103">
        <v>0</v>
      </c>
    </row>
    <row r="53" spans="1:9" ht="12.75" customHeight="1" x14ac:dyDescent="0.2">
      <c r="A53" s="231" t="s">
        <v>212</v>
      </c>
      <c r="B53" s="231"/>
      <c r="C53" s="231"/>
      <c r="D53" s="231"/>
      <c r="E53" s="231"/>
      <c r="F53" s="231"/>
      <c r="G53" s="31">
        <v>44</v>
      </c>
      <c r="H53" s="103">
        <v>0</v>
      </c>
      <c r="I53" s="103">
        <v>0</v>
      </c>
    </row>
    <row r="54" spans="1:9" ht="30.6" customHeight="1" x14ac:dyDescent="0.2">
      <c r="A54" s="288" t="s">
        <v>213</v>
      </c>
      <c r="B54" s="288"/>
      <c r="C54" s="288"/>
      <c r="D54" s="288"/>
      <c r="E54" s="288"/>
      <c r="F54" s="288"/>
      <c r="G54" s="32">
        <v>45</v>
      </c>
      <c r="H54" s="104">
        <f>H49+H50+H51+H52+H53</f>
        <v>0</v>
      </c>
      <c r="I54" s="104">
        <f>I49+I50+I51+I52+I53</f>
        <v>0</v>
      </c>
    </row>
    <row r="55" spans="1:9" ht="29.45" customHeight="1" x14ac:dyDescent="0.2">
      <c r="A55" s="293" t="s">
        <v>214</v>
      </c>
      <c r="B55" s="293"/>
      <c r="C55" s="293"/>
      <c r="D55" s="293"/>
      <c r="E55" s="293"/>
      <c r="F55" s="293"/>
      <c r="G55" s="32">
        <v>46</v>
      </c>
      <c r="H55" s="104">
        <f>H48+H54</f>
        <v>0</v>
      </c>
      <c r="I55" s="104">
        <f>I48+I54</f>
        <v>0</v>
      </c>
    </row>
    <row r="56" spans="1:9" x14ac:dyDescent="0.2">
      <c r="A56" s="231" t="s">
        <v>215</v>
      </c>
      <c r="B56" s="231"/>
      <c r="C56" s="231"/>
      <c r="D56" s="231"/>
      <c r="E56" s="231"/>
      <c r="F56" s="231"/>
      <c r="G56" s="31">
        <v>47</v>
      </c>
      <c r="H56" s="103">
        <v>0</v>
      </c>
      <c r="I56" s="103">
        <v>0</v>
      </c>
    </row>
    <row r="57" spans="1:9" ht="26.45" customHeight="1" x14ac:dyDescent="0.2">
      <c r="A57" s="293" t="s">
        <v>216</v>
      </c>
      <c r="B57" s="293"/>
      <c r="C57" s="293"/>
      <c r="D57" s="293"/>
      <c r="E57" s="293"/>
      <c r="F57" s="293"/>
      <c r="G57" s="32">
        <v>48</v>
      </c>
      <c r="H57" s="104">
        <f>H27+H42+H55+H56</f>
        <v>0</v>
      </c>
      <c r="I57" s="104">
        <f>I27+I42+I55+I56</f>
        <v>0</v>
      </c>
    </row>
    <row r="58" spans="1:9" x14ac:dyDescent="0.2">
      <c r="A58" s="294" t="s">
        <v>217</v>
      </c>
      <c r="B58" s="294"/>
      <c r="C58" s="294"/>
      <c r="D58" s="294"/>
      <c r="E58" s="294"/>
      <c r="F58" s="294"/>
      <c r="G58" s="31">
        <v>49</v>
      </c>
      <c r="H58" s="103">
        <v>0</v>
      </c>
      <c r="I58" s="103">
        <v>0</v>
      </c>
    </row>
    <row r="59" spans="1:9" ht="31.15" customHeight="1" x14ac:dyDescent="0.2">
      <c r="A59" s="293" t="s">
        <v>218</v>
      </c>
      <c r="B59" s="293"/>
      <c r="C59" s="293"/>
      <c r="D59" s="293"/>
      <c r="E59" s="293"/>
      <c r="F59" s="293"/>
      <c r="G59" s="32">
        <v>50</v>
      </c>
      <c r="H59" s="104">
        <f>H57+H58</f>
        <v>0</v>
      </c>
      <c r="I59" s="104">
        <f>I57+I58</f>
        <v>0</v>
      </c>
    </row>
  </sheetData>
  <sheetProtection algorithmName="SHA-512" hashValue="44ifwSIWCHZvf1HYfI0QrLJ+z2z6qne9l4BFGi381IGE1D9kJMG+oSR6UP/WMHjI2J6mlSB5IbCnlH+cNg1FUw==" saltValue="hhx1H44koBcpr9TlhJ2SOQ==" spinCount="100000" sheet="1" objects="1" scenarios="1"/>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2">
    <dataValidation type="whole" operator="greaterThanOrEqual" allowBlank="1" showInputMessage="1" showErrorMessage="1" errorTitle="Pogrešan unos" error="Mogu se unijeti samo cjelobrojne pozitivne vrijednosti."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Pogrešan unos" error="Mogu se unijeti samo cjelobrojne vrijednosti."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pageSetUpPr fitToPage="1"/>
  </sheetPr>
  <dimension ref="A1:I53"/>
  <sheetViews>
    <sheetView view="pageBreakPreview" zoomScale="80" zoomScaleNormal="100" zoomScaleSheetLayoutView="80" workbookViewId="0">
      <selection activeCell="A17" sqref="A17:F17"/>
    </sheetView>
  </sheetViews>
  <sheetFormatPr defaultRowHeight="12.75" x14ac:dyDescent="0.2"/>
  <cols>
    <col min="1" max="7" width="9.140625" style="1"/>
    <col min="8" max="9" width="22.140625" style="12" customWidth="1"/>
    <col min="10" max="10" width="12" style="1" bestFit="1" customWidth="1"/>
    <col min="11" max="11" width="10.28515625" style="1" bestFit="1" customWidth="1"/>
    <col min="12" max="12" width="12.28515625" style="1" bestFit="1" customWidth="1"/>
    <col min="13" max="263" width="9.140625" style="1"/>
    <col min="264" max="265" width="9.85546875" style="1" bestFit="1" customWidth="1"/>
    <col min="266" max="266" width="12" style="1" bestFit="1" customWidth="1"/>
    <col min="267" max="267" width="10.28515625" style="1" bestFit="1" customWidth="1"/>
    <col min="268" max="268" width="12.28515625" style="1" bestFit="1" customWidth="1"/>
    <col min="269" max="519" width="9.140625" style="1"/>
    <col min="520" max="521" width="9.85546875" style="1" bestFit="1" customWidth="1"/>
    <col min="522" max="522" width="12" style="1" bestFit="1" customWidth="1"/>
    <col min="523" max="523" width="10.28515625" style="1" bestFit="1" customWidth="1"/>
    <col min="524" max="524" width="12.28515625" style="1" bestFit="1" customWidth="1"/>
    <col min="525" max="775" width="9.140625" style="1"/>
    <col min="776" max="777" width="9.85546875" style="1" bestFit="1" customWidth="1"/>
    <col min="778" max="778" width="12" style="1" bestFit="1" customWidth="1"/>
    <col min="779" max="779" width="10.28515625" style="1" bestFit="1" customWidth="1"/>
    <col min="780" max="780" width="12.28515625" style="1" bestFit="1" customWidth="1"/>
    <col min="781" max="1031" width="9.140625" style="1"/>
    <col min="1032" max="1033" width="9.85546875" style="1" bestFit="1" customWidth="1"/>
    <col min="1034" max="1034" width="12" style="1" bestFit="1" customWidth="1"/>
    <col min="1035" max="1035" width="10.28515625" style="1" bestFit="1" customWidth="1"/>
    <col min="1036" max="1036" width="12.28515625" style="1" bestFit="1" customWidth="1"/>
    <col min="1037" max="1287" width="9.140625" style="1"/>
    <col min="1288" max="1289" width="9.85546875" style="1" bestFit="1" customWidth="1"/>
    <col min="1290" max="1290" width="12" style="1" bestFit="1" customWidth="1"/>
    <col min="1291" max="1291" width="10.28515625" style="1" bestFit="1" customWidth="1"/>
    <col min="1292" max="1292" width="12.28515625" style="1" bestFit="1" customWidth="1"/>
    <col min="1293" max="1543" width="9.140625" style="1"/>
    <col min="1544" max="1545" width="9.85546875" style="1" bestFit="1" customWidth="1"/>
    <col min="1546" max="1546" width="12" style="1" bestFit="1" customWidth="1"/>
    <col min="1547" max="1547" width="10.28515625" style="1" bestFit="1" customWidth="1"/>
    <col min="1548" max="1548" width="12.28515625" style="1" bestFit="1" customWidth="1"/>
    <col min="1549" max="1799" width="9.140625" style="1"/>
    <col min="1800" max="1801" width="9.85546875" style="1" bestFit="1" customWidth="1"/>
    <col min="1802" max="1802" width="12" style="1" bestFit="1" customWidth="1"/>
    <col min="1803" max="1803" width="10.28515625" style="1" bestFit="1" customWidth="1"/>
    <col min="1804" max="1804" width="12.28515625" style="1" bestFit="1" customWidth="1"/>
    <col min="1805" max="2055" width="9.140625" style="1"/>
    <col min="2056" max="2057" width="9.85546875" style="1" bestFit="1" customWidth="1"/>
    <col min="2058" max="2058" width="12" style="1" bestFit="1" customWidth="1"/>
    <col min="2059" max="2059" width="10.28515625" style="1" bestFit="1" customWidth="1"/>
    <col min="2060" max="2060" width="12.28515625" style="1" bestFit="1" customWidth="1"/>
    <col min="2061" max="2311" width="9.140625" style="1"/>
    <col min="2312" max="2313" width="9.85546875" style="1" bestFit="1" customWidth="1"/>
    <col min="2314" max="2314" width="12" style="1" bestFit="1" customWidth="1"/>
    <col min="2315" max="2315" width="10.28515625" style="1" bestFit="1" customWidth="1"/>
    <col min="2316" max="2316" width="12.28515625" style="1" bestFit="1" customWidth="1"/>
    <col min="2317" max="2567" width="9.140625" style="1"/>
    <col min="2568" max="2569" width="9.85546875" style="1" bestFit="1" customWidth="1"/>
    <col min="2570" max="2570" width="12" style="1" bestFit="1" customWidth="1"/>
    <col min="2571" max="2571" width="10.28515625" style="1" bestFit="1" customWidth="1"/>
    <col min="2572" max="2572" width="12.28515625" style="1" bestFit="1" customWidth="1"/>
    <col min="2573" max="2823" width="9.140625" style="1"/>
    <col min="2824" max="2825" width="9.85546875" style="1" bestFit="1" customWidth="1"/>
    <col min="2826" max="2826" width="12" style="1" bestFit="1" customWidth="1"/>
    <col min="2827" max="2827" width="10.28515625" style="1" bestFit="1" customWidth="1"/>
    <col min="2828" max="2828" width="12.28515625" style="1" bestFit="1" customWidth="1"/>
    <col min="2829" max="3079" width="9.140625" style="1"/>
    <col min="3080" max="3081" width="9.85546875" style="1" bestFit="1" customWidth="1"/>
    <col min="3082" max="3082" width="12" style="1" bestFit="1" customWidth="1"/>
    <col min="3083" max="3083" width="10.28515625" style="1" bestFit="1" customWidth="1"/>
    <col min="3084" max="3084" width="12.28515625" style="1" bestFit="1" customWidth="1"/>
    <col min="3085" max="3335" width="9.140625" style="1"/>
    <col min="3336" max="3337" width="9.85546875" style="1" bestFit="1" customWidth="1"/>
    <col min="3338" max="3338" width="12" style="1" bestFit="1" customWidth="1"/>
    <col min="3339" max="3339" width="10.28515625" style="1" bestFit="1" customWidth="1"/>
    <col min="3340" max="3340" width="12.28515625" style="1" bestFit="1" customWidth="1"/>
    <col min="3341" max="3591" width="9.140625" style="1"/>
    <col min="3592" max="3593" width="9.85546875" style="1" bestFit="1" customWidth="1"/>
    <col min="3594" max="3594" width="12" style="1" bestFit="1" customWidth="1"/>
    <col min="3595" max="3595" width="10.28515625" style="1" bestFit="1" customWidth="1"/>
    <col min="3596" max="3596" width="12.28515625" style="1" bestFit="1" customWidth="1"/>
    <col min="3597" max="3847" width="9.140625" style="1"/>
    <col min="3848" max="3849" width="9.85546875" style="1" bestFit="1" customWidth="1"/>
    <col min="3850" max="3850" width="12" style="1" bestFit="1" customWidth="1"/>
    <col min="3851" max="3851" width="10.28515625" style="1" bestFit="1" customWidth="1"/>
    <col min="3852" max="3852" width="12.28515625" style="1" bestFit="1" customWidth="1"/>
    <col min="3853" max="4103" width="9.140625" style="1"/>
    <col min="4104" max="4105" width="9.85546875" style="1" bestFit="1" customWidth="1"/>
    <col min="4106" max="4106" width="12" style="1" bestFit="1" customWidth="1"/>
    <col min="4107" max="4107" width="10.28515625" style="1" bestFit="1" customWidth="1"/>
    <col min="4108" max="4108" width="12.28515625" style="1" bestFit="1" customWidth="1"/>
    <col min="4109" max="4359" width="9.140625" style="1"/>
    <col min="4360" max="4361" width="9.85546875" style="1" bestFit="1" customWidth="1"/>
    <col min="4362" max="4362" width="12" style="1" bestFit="1" customWidth="1"/>
    <col min="4363" max="4363" width="10.28515625" style="1" bestFit="1" customWidth="1"/>
    <col min="4364" max="4364" width="12.28515625" style="1" bestFit="1" customWidth="1"/>
    <col min="4365" max="4615" width="9.140625" style="1"/>
    <col min="4616" max="4617" width="9.85546875" style="1" bestFit="1" customWidth="1"/>
    <col min="4618" max="4618" width="12" style="1" bestFit="1" customWidth="1"/>
    <col min="4619" max="4619" width="10.28515625" style="1" bestFit="1" customWidth="1"/>
    <col min="4620" max="4620" width="12.28515625" style="1" bestFit="1" customWidth="1"/>
    <col min="4621" max="4871" width="9.140625" style="1"/>
    <col min="4872" max="4873" width="9.85546875" style="1" bestFit="1" customWidth="1"/>
    <col min="4874" max="4874" width="12" style="1" bestFit="1" customWidth="1"/>
    <col min="4875" max="4875" width="10.28515625" style="1" bestFit="1" customWidth="1"/>
    <col min="4876" max="4876" width="12.28515625" style="1" bestFit="1" customWidth="1"/>
    <col min="4877" max="5127" width="9.140625" style="1"/>
    <col min="5128" max="5129" width="9.85546875" style="1" bestFit="1" customWidth="1"/>
    <col min="5130" max="5130" width="12" style="1" bestFit="1" customWidth="1"/>
    <col min="5131" max="5131" width="10.28515625" style="1" bestFit="1" customWidth="1"/>
    <col min="5132" max="5132" width="12.28515625" style="1" bestFit="1" customWidth="1"/>
    <col min="5133" max="5383" width="9.140625" style="1"/>
    <col min="5384" max="5385" width="9.85546875" style="1" bestFit="1" customWidth="1"/>
    <col min="5386" max="5386" width="12" style="1" bestFit="1" customWidth="1"/>
    <col min="5387" max="5387" width="10.28515625" style="1" bestFit="1" customWidth="1"/>
    <col min="5388" max="5388" width="12.28515625" style="1" bestFit="1" customWidth="1"/>
    <col min="5389" max="5639" width="9.140625" style="1"/>
    <col min="5640" max="5641" width="9.85546875" style="1" bestFit="1" customWidth="1"/>
    <col min="5642" max="5642" width="12" style="1" bestFit="1" customWidth="1"/>
    <col min="5643" max="5643" width="10.28515625" style="1" bestFit="1" customWidth="1"/>
    <col min="5644" max="5644" width="12.28515625" style="1" bestFit="1" customWidth="1"/>
    <col min="5645" max="5895" width="9.140625" style="1"/>
    <col min="5896" max="5897" width="9.85546875" style="1" bestFit="1" customWidth="1"/>
    <col min="5898" max="5898" width="12" style="1" bestFit="1" customWidth="1"/>
    <col min="5899" max="5899" width="10.28515625" style="1" bestFit="1" customWidth="1"/>
    <col min="5900" max="5900" width="12.28515625" style="1" bestFit="1" customWidth="1"/>
    <col min="5901" max="6151" width="9.140625" style="1"/>
    <col min="6152" max="6153" width="9.85546875" style="1" bestFit="1" customWidth="1"/>
    <col min="6154" max="6154" width="12" style="1" bestFit="1" customWidth="1"/>
    <col min="6155" max="6155" width="10.28515625" style="1" bestFit="1" customWidth="1"/>
    <col min="6156" max="6156" width="12.28515625" style="1" bestFit="1" customWidth="1"/>
    <col min="6157" max="6407" width="9.140625" style="1"/>
    <col min="6408" max="6409" width="9.85546875" style="1" bestFit="1" customWidth="1"/>
    <col min="6410" max="6410" width="12" style="1" bestFit="1" customWidth="1"/>
    <col min="6411" max="6411" width="10.28515625" style="1" bestFit="1" customWidth="1"/>
    <col min="6412" max="6412" width="12.28515625" style="1" bestFit="1" customWidth="1"/>
    <col min="6413" max="6663" width="9.140625" style="1"/>
    <col min="6664" max="6665" width="9.85546875" style="1" bestFit="1" customWidth="1"/>
    <col min="6666" max="6666" width="12" style="1" bestFit="1" customWidth="1"/>
    <col min="6667" max="6667" width="10.28515625" style="1" bestFit="1" customWidth="1"/>
    <col min="6668" max="6668" width="12.28515625" style="1" bestFit="1" customWidth="1"/>
    <col min="6669" max="6919" width="9.140625" style="1"/>
    <col min="6920" max="6921" width="9.85546875" style="1" bestFit="1" customWidth="1"/>
    <col min="6922" max="6922" width="12" style="1" bestFit="1" customWidth="1"/>
    <col min="6923" max="6923" width="10.28515625" style="1" bestFit="1" customWidth="1"/>
    <col min="6924" max="6924" width="12.28515625" style="1" bestFit="1" customWidth="1"/>
    <col min="6925" max="7175" width="9.140625" style="1"/>
    <col min="7176" max="7177" width="9.85546875" style="1" bestFit="1" customWidth="1"/>
    <col min="7178" max="7178" width="12" style="1" bestFit="1" customWidth="1"/>
    <col min="7179" max="7179" width="10.28515625" style="1" bestFit="1" customWidth="1"/>
    <col min="7180" max="7180" width="12.28515625" style="1" bestFit="1" customWidth="1"/>
    <col min="7181" max="7431" width="9.140625" style="1"/>
    <col min="7432" max="7433" width="9.85546875" style="1" bestFit="1" customWidth="1"/>
    <col min="7434" max="7434" width="12" style="1" bestFit="1" customWidth="1"/>
    <col min="7435" max="7435" width="10.28515625" style="1" bestFit="1" customWidth="1"/>
    <col min="7436" max="7436" width="12.28515625" style="1" bestFit="1" customWidth="1"/>
    <col min="7437" max="7687" width="9.140625" style="1"/>
    <col min="7688" max="7689" width="9.85546875" style="1" bestFit="1" customWidth="1"/>
    <col min="7690" max="7690" width="12" style="1" bestFit="1" customWidth="1"/>
    <col min="7691" max="7691" width="10.28515625" style="1" bestFit="1" customWidth="1"/>
    <col min="7692" max="7692" width="12.28515625" style="1" bestFit="1" customWidth="1"/>
    <col min="7693" max="7943" width="9.140625" style="1"/>
    <col min="7944" max="7945" width="9.85546875" style="1" bestFit="1" customWidth="1"/>
    <col min="7946" max="7946" width="12" style="1" bestFit="1" customWidth="1"/>
    <col min="7947" max="7947" width="10.28515625" style="1" bestFit="1" customWidth="1"/>
    <col min="7948" max="7948" width="12.28515625" style="1" bestFit="1" customWidth="1"/>
    <col min="7949" max="8199" width="9.140625" style="1"/>
    <col min="8200" max="8201" width="9.85546875" style="1" bestFit="1" customWidth="1"/>
    <col min="8202" max="8202" width="12" style="1" bestFit="1" customWidth="1"/>
    <col min="8203" max="8203" width="10.28515625" style="1" bestFit="1" customWidth="1"/>
    <col min="8204" max="8204" width="12.28515625" style="1" bestFit="1" customWidth="1"/>
    <col min="8205" max="8455" width="9.140625" style="1"/>
    <col min="8456" max="8457" width="9.85546875" style="1" bestFit="1" customWidth="1"/>
    <col min="8458" max="8458" width="12" style="1" bestFit="1" customWidth="1"/>
    <col min="8459" max="8459" width="10.28515625" style="1" bestFit="1" customWidth="1"/>
    <col min="8460" max="8460" width="12.28515625" style="1" bestFit="1" customWidth="1"/>
    <col min="8461" max="8711" width="9.140625" style="1"/>
    <col min="8712" max="8713" width="9.85546875" style="1" bestFit="1" customWidth="1"/>
    <col min="8714" max="8714" width="12" style="1" bestFit="1" customWidth="1"/>
    <col min="8715" max="8715" width="10.28515625" style="1" bestFit="1" customWidth="1"/>
    <col min="8716" max="8716" width="12.28515625" style="1" bestFit="1" customWidth="1"/>
    <col min="8717" max="8967" width="9.140625" style="1"/>
    <col min="8968" max="8969" width="9.85546875" style="1" bestFit="1" customWidth="1"/>
    <col min="8970" max="8970" width="12" style="1" bestFit="1" customWidth="1"/>
    <col min="8971" max="8971" width="10.28515625" style="1" bestFit="1" customWidth="1"/>
    <col min="8972" max="8972" width="12.28515625" style="1" bestFit="1" customWidth="1"/>
    <col min="8973" max="9223" width="9.140625" style="1"/>
    <col min="9224" max="9225" width="9.85546875" style="1" bestFit="1" customWidth="1"/>
    <col min="9226" max="9226" width="12" style="1" bestFit="1" customWidth="1"/>
    <col min="9227" max="9227" width="10.28515625" style="1" bestFit="1" customWidth="1"/>
    <col min="9228" max="9228" width="12.28515625" style="1" bestFit="1" customWidth="1"/>
    <col min="9229" max="9479" width="9.140625" style="1"/>
    <col min="9480" max="9481" width="9.85546875" style="1" bestFit="1" customWidth="1"/>
    <col min="9482" max="9482" width="12" style="1" bestFit="1" customWidth="1"/>
    <col min="9483" max="9483" width="10.28515625" style="1" bestFit="1" customWidth="1"/>
    <col min="9484" max="9484" width="12.28515625" style="1" bestFit="1" customWidth="1"/>
    <col min="9485" max="9735" width="9.140625" style="1"/>
    <col min="9736" max="9737" width="9.85546875" style="1" bestFit="1" customWidth="1"/>
    <col min="9738" max="9738" width="12" style="1" bestFit="1" customWidth="1"/>
    <col min="9739" max="9739" width="10.28515625" style="1" bestFit="1" customWidth="1"/>
    <col min="9740" max="9740" width="12.28515625" style="1" bestFit="1" customWidth="1"/>
    <col min="9741" max="9991" width="9.140625" style="1"/>
    <col min="9992" max="9993" width="9.85546875" style="1" bestFit="1" customWidth="1"/>
    <col min="9994" max="9994" width="12" style="1" bestFit="1" customWidth="1"/>
    <col min="9995" max="9995" width="10.28515625" style="1" bestFit="1" customWidth="1"/>
    <col min="9996" max="9996" width="12.28515625" style="1" bestFit="1" customWidth="1"/>
    <col min="9997" max="10247" width="9.140625" style="1"/>
    <col min="10248" max="10249" width="9.85546875" style="1" bestFit="1" customWidth="1"/>
    <col min="10250" max="10250" width="12" style="1" bestFit="1" customWidth="1"/>
    <col min="10251" max="10251" width="10.28515625" style="1" bestFit="1" customWidth="1"/>
    <col min="10252" max="10252" width="12.28515625" style="1" bestFit="1" customWidth="1"/>
    <col min="10253" max="10503" width="9.140625" style="1"/>
    <col min="10504" max="10505" width="9.85546875" style="1" bestFit="1" customWidth="1"/>
    <col min="10506" max="10506" width="12" style="1" bestFit="1" customWidth="1"/>
    <col min="10507" max="10507" width="10.28515625" style="1" bestFit="1" customWidth="1"/>
    <col min="10508" max="10508" width="12.28515625" style="1" bestFit="1" customWidth="1"/>
    <col min="10509" max="10759" width="9.140625" style="1"/>
    <col min="10760" max="10761" width="9.85546875" style="1" bestFit="1" customWidth="1"/>
    <col min="10762" max="10762" width="12" style="1" bestFit="1" customWidth="1"/>
    <col min="10763" max="10763" width="10.28515625" style="1" bestFit="1" customWidth="1"/>
    <col min="10764" max="10764" width="12.28515625" style="1" bestFit="1" customWidth="1"/>
    <col min="10765" max="11015" width="9.140625" style="1"/>
    <col min="11016" max="11017" width="9.85546875" style="1" bestFit="1" customWidth="1"/>
    <col min="11018" max="11018" width="12" style="1" bestFit="1" customWidth="1"/>
    <col min="11019" max="11019" width="10.28515625" style="1" bestFit="1" customWidth="1"/>
    <col min="11020" max="11020" width="12.28515625" style="1" bestFit="1" customWidth="1"/>
    <col min="11021" max="11271" width="9.140625" style="1"/>
    <col min="11272" max="11273" width="9.85546875" style="1" bestFit="1" customWidth="1"/>
    <col min="11274" max="11274" width="12" style="1" bestFit="1" customWidth="1"/>
    <col min="11275" max="11275" width="10.28515625" style="1" bestFit="1" customWidth="1"/>
    <col min="11276" max="11276" width="12.28515625" style="1" bestFit="1" customWidth="1"/>
    <col min="11277" max="11527" width="9.140625" style="1"/>
    <col min="11528" max="11529" width="9.85546875" style="1" bestFit="1" customWidth="1"/>
    <col min="11530" max="11530" width="12" style="1" bestFit="1" customWidth="1"/>
    <col min="11531" max="11531" width="10.28515625" style="1" bestFit="1" customWidth="1"/>
    <col min="11532" max="11532" width="12.28515625" style="1" bestFit="1" customWidth="1"/>
    <col min="11533" max="11783" width="9.140625" style="1"/>
    <col min="11784" max="11785" width="9.85546875" style="1" bestFit="1" customWidth="1"/>
    <col min="11786" max="11786" width="12" style="1" bestFit="1" customWidth="1"/>
    <col min="11787" max="11787" width="10.28515625" style="1" bestFit="1" customWidth="1"/>
    <col min="11788" max="11788" width="12.28515625" style="1" bestFit="1" customWidth="1"/>
    <col min="11789" max="12039" width="9.140625" style="1"/>
    <col min="12040" max="12041" width="9.85546875" style="1" bestFit="1" customWidth="1"/>
    <col min="12042" max="12042" width="12" style="1" bestFit="1" customWidth="1"/>
    <col min="12043" max="12043" width="10.28515625" style="1" bestFit="1" customWidth="1"/>
    <col min="12044" max="12044" width="12.28515625" style="1" bestFit="1" customWidth="1"/>
    <col min="12045" max="12295" width="9.140625" style="1"/>
    <col min="12296" max="12297" width="9.85546875" style="1" bestFit="1" customWidth="1"/>
    <col min="12298" max="12298" width="12" style="1" bestFit="1" customWidth="1"/>
    <col min="12299" max="12299" width="10.28515625" style="1" bestFit="1" customWidth="1"/>
    <col min="12300" max="12300" width="12.28515625" style="1" bestFit="1" customWidth="1"/>
    <col min="12301" max="12551" width="9.140625" style="1"/>
    <col min="12552" max="12553" width="9.85546875" style="1" bestFit="1" customWidth="1"/>
    <col min="12554" max="12554" width="12" style="1" bestFit="1" customWidth="1"/>
    <col min="12555" max="12555" width="10.28515625" style="1" bestFit="1" customWidth="1"/>
    <col min="12556" max="12556" width="12.28515625" style="1" bestFit="1" customWidth="1"/>
    <col min="12557" max="12807" width="9.140625" style="1"/>
    <col min="12808" max="12809" width="9.85546875" style="1" bestFit="1" customWidth="1"/>
    <col min="12810" max="12810" width="12" style="1" bestFit="1" customWidth="1"/>
    <col min="12811" max="12811" width="10.28515625" style="1" bestFit="1" customWidth="1"/>
    <col min="12812" max="12812" width="12.28515625" style="1" bestFit="1" customWidth="1"/>
    <col min="12813" max="13063" width="9.140625" style="1"/>
    <col min="13064" max="13065" width="9.85546875" style="1" bestFit="1" customWidth="1"/>
    <col min="13066" max="13066" width="12" style="1" bestFit="1" customWidth="1"/>
    <col min="13067" max="13067" width="10.28515625" style="1" bestFit="1" customWidth="1"/>
    <col min="13068" max="13068" width="12.28515625" style="1" bestFit="1" customWidth="1"/>
    <col min="13069" max="13319" width="9.140625" style="1"/>
    <col min="13320" max="13321" width="9.85546875" style="1" bestFit="1" customWidth="1"/>
    <col min="13322" max="13322" width="12" style="1" bestFit="1" customWidth="1"/>
    <col min="13323" max="13323" width="10.28515625" style="1" bestFit="1" customWidth="1"/>
    <col min="13324" max="13324" width="12.28515625" style="1" bestFit="1" customWidth="1"/>
    <col min="13325" max="13575" width="9.140625" style="1"/>
    <col min="13576" max="13577" width="9.85546875" style="1" bestFit="1" customWidth="1"/>
    <col min="13578" max="13578" width="12" style="1" bestFit="1" customWidth="1"/>
    <col min="13579" max="13579" width="10.28515625" style="1" bestFit="1" customWidth="1"/>
    <col min="13580" max="13580" width="12.28515625" style="1" bestFit="1" customWidth="1"/>
    <col min="13581" max="13831" width="9.140625" style="1"/>
    <col min="13832" max="13833" width="9.85546875" style="1" bestFit="1" customWidth="1"/>
    <col min="13834" max="13834" width="12" style="1" bestFit="1" customWidth="1"/>
    <col min="13835" max="13835" width="10.28515625" style="1" bestFit="1" customWidth="1"/>
    <col min="13836" max="13836" width="12.28515625" style="1" bestFit="1" customWidth="1"/>
    <col min="13837" max="14087" width="9.140625" style="1"/>
    <col min="14088" max="14089" width="9.85546875" style="1" bestFit="1" customWidth="1"/>
    <col min="14090" max="14090" width="12" style="1" bestFit="1" customWidth="1"/>
    <col min="14091" max="14091" width="10.28515625" style="1" bestFit="1" customWidth="1"/>
    <col min="14092" max="14092" width="12.28515625" style="1" bestFit="1" customWidth="1"/>
    <col min="14093" max="14343" width="9.140625" style="1"/>
    <col min="14344" max="14345" width="9.85546875" style="1" bestFit="1" customWidth="1"/>
    <col min="14346" max="14346" width="12" style="1" bestFit="1" customWidth="1"/>
    <col min="14347" max="14347" width="10.28515625" style="1" bestFit="1" customWidth="1"/>
    <col min="14348" max="14348" width="12.28515625" style="1" bestFit="1" customWidth="1"/>
    <col min="14349" max="14599" width="9.140625" style="1"/>
    <col min="14600" max="14601" width="9.85546875" style="1" bestFit="1" customWidth="1"/>
    <col min="14602" max="14602" width="12" style="1" bestFit="1" customWidth="1"/>
    <col min="14603" max="14603" width="10.28515625" style="1" bestFit="1" customWidth="1"/>
    <col min="14604" max="14604" width="12.28515625" style="1" bestFit="1" customWidth="1"/>
    <col min="14605" max="14855" width="9.140625" style="1"/>
    <col min="14856" max="14857" width="9.85546875" style="1" bestFit="1" customWidth="1"/>
    <col min="14858" max="14858" width="12" style="1" bestFit="1" customWidth="1"/>
    <col min="14859" max="14859" width="10.28515625" style="1" bestFit="1" customWidth="1"/>
    <col min="14860" max="14860" width="12.28515625" style="1" bestFit="1" customWidth="1"/>
    <col min="14861" max="15111" width="9.140625" style="1"/>
    <col min="15112" max="15113" width="9.85546875" style="1" bestFit="1" customWidth="1"/>
    <col min="15114" max="15114" width="12" style="1" bestFit="1" customWidth="1"/>
    <col min="15115" max="15115" width="10.28515625" style="1" bestFit="1" customWidth="1"/>
    <col min="15116" max="15116" width="12.28515625" style="1" bestFit="1" customWidth="1"/>
    <col min="15117" max="15367" width="9.140625" style="1"/>
    <col min="15368" max="15369" width="9.85546875" style="1" bestFit="1" customWidth="1"/>
    <col min="15370" max="15370" width="12" style="1" bestFit="1" customWidth="1"/>
    <col min="15371" max="15371" width="10.28515625" style="1" bestFit="1" customWidth="1"/>
    <col min="15372" max="15372" width="12.28515625" style="1" bestFit="1" customWidth="1"/>
    <col min="15373" max="15623" width="9.140625" style="1"/>
    <col min="15624" max="15625" width="9.85546875" style="1" bestFit="1" customWidth="1"/>
    <col min="15626" max="15626" width="12" style="1" bestFit="1" customWidth="1"/>
    <col min="15627" max="15627" width="10.28515625" style="1" bestFit="1" customWidth="1"/>
    <col min="15628" max="15628" width="12.28515625" style="1" bestFit="1" customWidth="1"/>
    <col min="15629" max="15879" width="9.140625" style="1"/>
    <col min="15880" max="15881" width="9.85546875" style="1" bestFit="1" customWidth="1"/>
    <col min="15882" max="15882" width="12" style="1" bestFit="1" customWidth="1"/>
    <col min="15883" max="15883" width="10.28515625" style="1" bestFit="1" customWidth="1"/>
    <col min="15884" max="15884" width="12.28515625" style="1" bestFit="1" customWidth="1"/>
    <col min="15885" max="16135" width="9.140625" style="1"/>
    <col min="16136" max="16137" width="9.85546875" style="1" bestFit="1" customWidth="1"/>
    <col min="16138" max="16138" width="12" style="1" bestFit="1" customWidth="1"/>
    <col min="16139" max="16139" width="10.28515625" style="1" bestFit="1" customWidth="1"/>
    <col min="16140" max="16140" width="12.28515625" style="1" bestFit="1" customWidth="1"/>
    <col min="16141" max="16384" width="9.140625" style="1"/>
  </cols>
  <sheetData>
    <row r="1" spans="1:9" ht="12.75" customHeight="1" x14ac:dyDescent="0.2">
      <c r="A1" s="282" t="s">
        <v>219</v>
      </c>
      <c r="B1" s="283"/>
      <c r="C1" s="283"/>
      <c r="D1" s="283"/>
      <c r="E1" s="283"/>
      <c r="F1" s="283"/>
      <c r="G1" s="283"/>
      <c r="H1" s="283"/>
      <c r="I1" s="283"/>
    </row>
    <row r="2" spans="1:9" ht="12.75" customHeight="1" x14ac:dyDescent="0.2">
      <c r="A2" s="284" t="s">
        <v>465</v>
      </c>
      <c r="B2" s="237"/>
      <c r="C2" s="237"/>
      <c r="D2" s="237"/>
      <c r="E2" s="237"/>
      <c r="F2" s="237"/>
      <c r="G2" s="237"/>
      <c r="H2" s="237"/>
      <c r="I2" s="237"/>
    </row>
    <row r="3" spans="1:9" x14ac:dyDescent="0.2">
      <c r="A3" s="305" t="s">
        <v>440</v>
      </c>
      <c r="B3" s="306"/>
      <c r="C3" s="306"/>
      <c r="D3" s="306"/>
      <c r="E3" s="306"/>
      <c r="F3" s="306"/>
      <c r="G3" s="306"/>
      <c r="H3" s="306"/>
      <c r="I3" s="306"/>
    </row>
    <row r="4" spans="1:9" x14ac:dyDescent="0.2">
      <c r="A4" s="285" t="s">
        <v>463</v>
      </c>
      <c r="B4" s="240"/>
      <c r="C4" s="240"/>
      <c r="D4" s="240"/>
      <c r="E4" s="240"/>
      <c r="F4" s="240"/>
      <c r="G4" s="240"/>
      <c r="H4" s="240"/>
      <c r="I4" s="241"/>
    </row>
    <row r="5" spans="1:9" ht="23.25" x14ac:dyDescent="0.2">
      <c r="A5" s="290" t="s">
        <v>2</v>
      </c>
      <c r="B5" s="245"/>
      <c r="C5" s="245"/>
      <c r="D5" s="245"/>
      <c r="E5" s="245"/>
      <c r="F5" s="245"/>
      <c r="G5" s="28" t="s">
        <v>103</v>
      </c>
      <c r="H5" s="29" t="s">
        <v>299</v>
      </c>
      <c r="I5" s="29" t="s">
        <v>278</v>
      </c>
    </row>
    <row r="6" spans="1:9" x14ac:dyDescent="0.2">
      <c r="A6" s="291">
        <v>1</v>
      </c>
      <c r="B6" s="245"/>
      <c r="C6" s="245"/>
      <c r="D6" s="245"/>
      <c r="E6" s="245"/>
      <c r="F6" s="245"/>
      <c r="G6" s="105">
        <v>2</v>
      </c>
      <c r="H6" s="29" t="s">
        <v>166</v>
      </c>
      <c r="I6" s="29" t="s">
        <v>167</v>
      </c>
    </row>
    <row r="7" spans="1:9" x14ac:dyDescent="0.2">
      <c r="A7" s="299" t="s">
        <v>168</v>
      </c>
      <c r="B7" s="300"/>
      <c r="C7" s="300"/>
      <c r="D7" s="300"/>
      <c r="E7" s="300"/>
      <c r="F7" s="300"/>
      <c r="G7" s="300"/>
      <c r="H7" s="300"/>
      <c r="I7" s="301"/>
    </row>
    <row r="8" spans="1:9" x14ac:dyDescent="0.2">
      <c r="A8" s="303" t="s">
        <v>220</v>
      </c>
      <c r="B8" s="303"/>
      <c r="C8" s="303"/>
      <c r="D8" s="303"/>
      <c r="E8" s="303"/>
      <c r="F8" s="303"/>
      <c r="G8" s="10">
        <v>1</v>
      </c>
      <c r="H8" s="106">
        <v>5344946.25</v>
      </c>
      <c r="I8" s="106">
        <v>6384954.46</v>
      </c>
    </row>
    <row r="9" spans="1:9" x14ac:dyDescent="0.2">
      <c r="A9" s="296" t="s">
        <v>221</v>
      </c>
      <c r="B9" s="296"/>
      <c r="C9" s="296"/>
      <c r="D9" s="296"/>
      <c r="E9" s="296"/>
      <c r="F9" s="296"/>
      <c r="G9" s="11">
        <v>2</v>
      </c>
      <c r="H9" s="107">
        <v>0</v>
      </c>
      <c r="I9" s="107">
        <v>0</v>
      </c>
    </row>
    <row r="10" spans="1:9" x14ac:dyDescent="0.2">
      <c r="A10" s="296" t="s">
        <v>222</v>
      </c>
      <c r="B10" s="296"/>
      <c r="C10" s="296"/>
      <c r="D10" s="296"/>
      <c r="E10" s="296"/>
      <c r="F10" s="296"/>
      <c r="G10" s="11">
        <v>3</v>
      </c>
      <c r="H10" s="107">
        <v>21006.720000000001</v>
      </c>
      <c r="I10" s="107">
        <v>14345</v>
      </c>
    </row>
    <row r="11" spans="1:9" x14ac:dyDescent="0.2">
      <c r="A11" s="296" t="s">
        <v>223</v>
      </c>
      <c r="B11" s="296"/>
      <c r="C11" s="296"/>
      <c r="D11" s="296"/>
      <c r="E11" s="296"/>
      <c r="F11" s="296"/>
      <c r="G11" s="11">
        <v>4</v>
      </c>
      <c r="H11" s="107">
        <v>0</v>
      </c>
      <c r="I11" s="107">
        <v>0</v>
      </c>
    </row>
    <row r="12" spans="1:9" x14ac:dyDescent="0.2">
      <c r="A12" s="296" t="s">
        <v>379</v>
      </c>
      <c r="B12" s="296"/>
      <c r="C12" s="296"/>
      <c r="D12" s="296"/>
      <c r="E12" s="296"/>
      <c r="F12" s="296"/>
      <c r="G12" s="11">
        <v>5</v>
      </c>
      <c r="H12" s="107">
        <v>10145.25</v>
      </c>
      <c r="I12" s="107">
        <v>85936.99</v>
      </c>
    </row>
    <row r="13" spans="1:9" x14ac:dyDescent="0.2">
      <c r="A13" s="304" t="s">
        <v>380</v>
      </c>
      <c r="B13" s="304"/>
      <c r="C13" s="304"/>
      <c r="D13" s="304"/>
      <c r="E13" s="304"/>
      <c r="F13" s="304"/>
      <c r="G13" s="25">
        <v>6</v>
      </c>
      <c r="H13" s="108">
        <f>SUM(H8:H12)</f>
        <v>5376098.2199999997</v>
      </c>
      <c r="I13" s="108">
        <f>SUM(I8:I12)</f>
        <v>6485236.4500000002</v>
      </c>
    </row>
    <row r="14" spans="1:9" ht="12.75" customHeight="1" x14ac:dyDescent="0.2">
      <c r="A14" s="296" t="s">
        <v>381</v>
      </c>
      <c r="B14" s="296"/>
      <c r="C14" s="296"/>
      <c r="D14" s="296"/>
      <c r="E14" s="296"/>
      <c r="F14" s="296"/>
      <c r="G14" s="11">
        <v>7</v>
      </c>
      <c r="H14" s="107">
        <v>-3293504.31</v>
      </c>
      <c r="I14" s="107">
        <v>-3151606.92</v>
      </c>
    </row>
    <row r="15" spans="1:9" ht="12.75" customHeight="1" x14ac:dyDescent="0.2">
      <c r="A15" s="296" t="s">
        <v>382</v>
      </c>
      <c r="B15" s="296"/>
      <c r="C15" s="296"/>
      <c r="D15" s="296"/>
      <c r="E15" s="296"/>
      <c r="F15" s="296"/>
      <c r="G15" s="11">
        <v>8</v>
      </c>
      <c r="H15" s="107">
        <v>-3256294.75</v>
      </c>
      <c r="I15" s="107">
        <v>-3749245.07</v>
      </c>
    </row>
    <row r="16" spans="1:9" ht="12.75" customHeight="1" x14ac:dyDescent="0.2">
      <c r="A16" s="296" t="s">
        <v>383</v>
      </c>
      <c r="B16" s="296"/>
      <c r="C16" s="296"/>
      <c r="D16" s="296"/>
      <c r="E16" s="296"/>
      <c r="F16" s="296"/>
      <c r="G16" s="11">
        <v>9</v>
      </c>
      <c r="H16" s="107">
        <v>-2051.21</v>
      </c>
      <c r="I16" s="107">
        <v>-1575.19</v>
      </c>
    </row>
    <row r="17" spans="1:9" ht="12.75" customHeight="1" x14ac:dyDescent="0.2">
      <c r="A17" s="296" t="s">
        <v>384</v>
      </c>
      <c r="B17" s="296"/>
      <c r="C17" s="296"/>
      <c r="D17" s="296"/>
      <c r="E17" s="296"/>
      <c r="F17" s="296"/>
      <c r="G17" s="11">
        <v>10</v>
      </c>
      <c r="H17" s="107">
        <v>-9538.52</v>
      </c>
      <c r="I17" s="107">
        <v>-6990.79</v>
      </c>
    </row>
    <row r="18" spans="1:9" ht="12.75" customHeight="1" x14ac:dyDescent="0.2">
      <c r="A18" s="296" t="s">
        <v>385</v>
      </c>
      <c r="B18" s="296"/>
      <c r="C18" s="296"/>
      <c r="D18" s="296"/>
      <c r="E18" s="296"/>
      <c r="F18" s="296"/>
      <c r="G18" s="11">
        <v>11</v>
      </c>
      <c r="H18" s="107">
        <v>-197808.87</v>
      </c>
      <c r="I18" s="107">
        <v>-102653.94</v>
      </c>
    </row>
    <row r="19" spans="1:9" ht="12.75" customHeight="1" x14ac:dyDescent="0.2">
      <c r="A19" s="296" t="s">
        <v>386</v>
      </c>
      <c r="B19" s="296"/>
      <c r="C19" s="296"/>
      <c r="D19" s="296"/>
      <c r="E19" s="296"/>
      <c r="F19" s="296"/>
      <c r="G19" s="11">
        <v>12</v>
      </c>
      <c r="H19" s="107">
        <v>-334361.28000000003</v>
      </c>
      <c r="I19" s="107">
        <v>-485008.64000000001</v>
      </c>
    </row>
    <row r="20" spans="1:9" ht="26.25" customHeight="1" x14ac:dyDescent="0.2">
      <c r="A20" s="304" t="s">
        <v>387</v>
      </c>
      <c r="B20" s="304"/>
      <c r="C20" s="304"/>
      <c r="D20" s="304"/>
      <c r="E20" s="304"/>
      <c r="F20" s="304"/>
      <c r="G20" s="25">
        <v>13</v>
      </c>
      <c r="H20" s="108">
        <f>SUM(H14:H19)</f>
        <v>-7093558.9400000004</v>
      </c>
      <c r="I20" s="108">
        <f>SUM(I14:I19)</f>
        <v>-7497080.5499999998</v>
      </c>
    </row>
    <row r="21" spans="1:9" ht="27.6" customHeight="1" x14ac:dyDescent="0.2">
      <c r="A21" s="302" t="s">
        <v>388</v>
      </c>
      <c r="B21" s="302"/>
      <c r="C21" s="302"/>
      <c r="D21" s="302"/>
      <c r="E21" s="302"/>
      <c r="F21" s="302"/>
      <c r="G21" s="26">
        <v>14</v>
      </c>
      <c r="H21" s="109">
        <f>H13+H20</f>
        <v>-1717460.72</v>
      </c>
      <c r="I21" s="109">
        <f>I13+I20</f>
        <v>-1011844.1</v>
      </c>
    </row>
    <row r="22" spans="1:9" x14ac:dyDescent="0.2">
      <c r="A22" s="299" t="s">
        <v>188</v>
      </c>
      <c r="B22" s="300"/>
      <c r="C22" s="300"/>
      <c r="D22" s="300"/>
      <c r="E22" s="300"/>
      <c r="F22" s="300"/>
      <c r="G22" s="300"/>
      <c r="H22" s="300"/>
      <c r="I22" s="301"/>
    </row>
    <row r="23" spans="1:9" ht="26.45" customHeight="1" x14ac:dyDescent="0.2">
      <c r="A23" s="303" t="s">
        <v>224</v>
      </c>
      <c r="B23" s="303"/>
      <c r="C23" s="303"/>
      <c r="D23" s="303"/>
      <c r="E23" s="303"/>
      <c r="F23" s="303"/>
      <c r="G23" s="10">
        <v>15</v>
      </c>
      <c r="H23" s="106">
        <v>0</v>
      </c>
      <c r="I23" s="106">
        <v>1101.71</v>
      </c>
    </row>
    <row r="24" spans="1:9" ht="12.75" customHeight="1" x14ac:dyDescent="0.2">
      <c r="A24" s="296" t="s">
        <v>225</v>
      </c>
      <c r="B24" s="296"/>
      <c r="C24" s="296"/>
      <c r="D24" s="296"/>
      <c r="E24" s="296"/>
      <c r="F24" s="296"/>
      <c r="G24" s="10">
        <v>16</v>
      </c>
      <c r="H24" s="107">
        <v>0</v>
      </c>
      <c r="I24" s="107">
        <v>0</v>
      </c>
    </row>
    <row r="25" spans="1:9" ht="12.75" customHeight="1" x14ac:dyDescent="0.2">
      <c r="A25" s="296" t="s">
        <v>226</v>
      </c>
      <c r="B25" s="296"/>
      <c r="C25" s="296"/>
      <c r="D25" s="296"/>
      <c r="E25" s="296"/>
      <c r="F25" s="296"/>
      <c r="G25" s="10">
        <v>17</v>
      </c>
      <c r="H25" s="107">
        <v>102529.53</v>
      </c>
      <c r="I25" s="107">
        <v>201797.1</v>
      </c>
    </row>
    <row r="26" spans="1:9" ht="12.75" customHeight="1" x14ac:dyDescent="0.2">
      <c r="A26" s="296" t="s">
        <v>227</v>
      </c>
      <c r="B26" s="296"/>
      <c r="C26" s="296"/>
      <c r="D26" s="296"/>
      <c r="E26" s="296"/>
      <c r="F26" s="296"/>
      <c r="G26" s="10">
        <v>18</v>
      </c>
      <c r="H26" s="107">
        <v>0</v>
      </c>
      <c r="I26" s="107">
        <v>0</v>
      </c>
    </row>
    <row r="27" spans="1:9" ht="12.75" customHeight="1" x14ac:dyDescent="0.2">
      <c r="A27" s="296" t="s">
        <v>228</v>
      </c>
      <c r="B27" s="296"/>
      <c r="C27" s="296"/>
      <c r="D27" s="296"/>
      <c r="E27" s="296"/>
      <c r="F27" s="296"/>
      <c r="G27" s="10">
        <v>19</v>
      </c>
      <c r="H27" s="107">
        <v>0</v>
      </c>
      <c r="I27" s="107">
        <v>0</v>
      </c>
    </row>
    <row r="28" spans="1:9" ht="12.75" customHeight="1" x14ac:dyDescent="0.2">
      <c r="A28" s="296" t="s">
        <v>229</v>
      </c>
      <c r="B28" s="296"/>
      <c r="C28" s="296"/>
      <c r="D28" s="296"/>
      <c r="E28" s="296"/>
      <c r="F28" s="296"/>
      <c r="G28" s="10">
        <v>20</v>
      </c>
      <c r="H28" s="107">
        <v>10500000</v>
      </c>
      <c r="I28" s="107">
        <v>27084886.32</v>
      </c>
    </row>
    <row r="29" spans="1:9" ht="24" customHeight="1" x14ac:dyDescent="0.2">
      <c r="A29" s="297" t="s">
        <v>389</v>
      </c>
      <c r="B29" s="297"/>
      <c r="C29" s="297"/>
      <c r="D29" s="297"/>
      <c r="E29" s="297"/>
      <c r="F29" s="297"/>
      <c r="G29" s="25">
        <v>21</v>
      </c>
      <c r="H29" s="110">
        <f>SUM(H23:H28)</f>
        <v>10602529.529999999</v>
      </c>
      <c r="I29" s="110">
        <f>SUM(I23:I28)</f>
        <v>27287785.129999999</v>
      </c>
    </row>
    <row r="30" spans="1:9" ht="27" customHeight="1" x14ac:dyDescent="0.2">
      <c r="A30" s="296" t="s">
        <v>230</v>
      </c>
      <c r="B30" s="296"/>
      <c r="C30" s="296"/>
      <c r="D30" s="296"/>
      <c r="E30" s="296"/>
      <c r="F30" s="296"/>
      <c r="G30" s="11">
        <v>22</v>
      </c>
      <c r="H30" s="107">
        <v>-446413.87</v>
      </c>
      <c r="I30" s="107">
        <v>-277837.62</v>
      </c>
    </row>
    <row r="31" spans="1:9" ht="12.75" customHeight="1" x14ac:dyDescent="0.2">
      <c r="A31" s="296" t="s">
        <v>231</v>
      </c>
      <c r="B31" s="296"/>
      <c r="C31" s="296"/>
      <c r="D31" s="296"/>
      <c r="E31" s="296"/>
      <c r="F31" s="296"/>
      <c r="G31" s="11">
        <v>23</v>
      </c>
      <c r="H31" s="107">
        <v>0</v>
      </c>
      <c r="I31" s="107">
        <v>-630000</v>
      </c>
    </row>
    <row r="32" spans="1:9" ht="12.75" customHeight="1" x14ac:dyDescent="0.2">
      <c r="A32" s="296" t="s">
        <v>390</v>
      </c>
      <c r="B32" s="296"/>
      <c r="C32" s="296"/>
      <c r="D32" s="296"/>
      <c r="E32" s="296"/>
      <c r="F32" s="296"/>
      <c r="G32" s="11">
        <v>24</v>
      </c>
      <c r="H32" s="107">
        <v>0</v>
      </c>
      <c r="I32" s="107">
        <v>0</v>
      </c>
    </row>
    <row r="33" spans="1:9" ht="12.75" customHeight="1" x14ac:dyDescent="0.2">
      <c r="A33" s="296" t="s">
        <v>232</v>
      </c>
      <c r="B33" s="296"/>
      <c r="C33" s="296"/>
      <c r="D33" s="296"/>
      <c r="E33" s="296"/>
      <c r="F33" s="296"/>
      <c r="G33" s="11">
        <v>25</v>
      </c>
      <c r="H33" s="107">
        <v>0</v>
      </c>
      <c r="I33" s="107">
        <v>0</v>
      </c>
    </row>
    <row r="34" spans="1:9" ht="12.75" customHeight="1" x14ac:dyDescent="0.2">
      <c r="A34" s="296" t="s">
        <v>233</v>
      </c>
      <c r="B34" s="296"/>
      <c r="C34" s="296"/>
      <c r="D34" s="296"/>
      <c r="E34" s="296"/>
      <c r="F34" s="296"/>
      <c r="G34" s="11">
        <v>26</v>
      </c>
      <c r="H34" s="107">
        <v>-1000000</v>
      </c>
      <c r="I34" s="107">
        <v>-28000000</v>
      </c>
    </row>
    <row r="35" spans="1:9" ht="25.9" customHeight="1" x14ac:dyDescent="0.2">
      <c r="A35" s="297" t="s">
        <v>391</v>
      </c>
      <c r="B35" s="297"/>
      <c r="C35" s="297"/>
      <c r="D35" s="297"/>
      <c r="E35" s="297"/>
      <c r="F35" s="297"/>
      <c r="G35" s="25">
        <v>27</v>
      </c>
      <c r="H35" s="110">
        <f>SUM(H30:H34)</f>
        <v>-1446413.87</v>
      </c>
      <c r="I35" s="110">
        <f>SUM(I30:I34)</f>
        <v>-28907837.620000001</v>
      </c>
    </row>
    <row r="36" spans="1:9" ht="28.15" customHeight="1" x14ac:dyDescent="0.2">
      <c r="A36" s="302" t="s">
        <v>392</v>
      </c>
      <c r="B36" s="302"/>
      <c r="C36" s="302"/>
      <c r="D36" s="302"/>
      <c r="E36" s="302"/>
      <c r="F36" s="302"/>
      <c r="G36" s="26">
        <v>28</v>
      </c>
      <c r="H36" s="111">
        <f>H29+H35</f>
        <v>9156115.6600000001</v>
      </c>
      <c r="I36" s="111">
        <f>I29+I35</f>
        <v>-1620052.49</v>
      </c>
    </row>
    <row r="37" spans="1:9" x14ac:dyDescent="0.2">
      <c r="A37" s="299" t="s">
        <v>203</v>
      </c>
      <c r="B37" s="300"/>
      <c r="C37" s="300"/>
      <c r="D37" s="300"/>
      <c r="E37" s="300"/>
      <c r="F37" s="300"/>
      <c r="G37" s="300">
        <v>0</v>
      </c>
      <c r="H37" s="300"/>
      <c r="I37" s="301"/>
    </row>
    <row r="38" spans="1:9" ht="12.75" customHeight="1" x14ac:dyDescent="0.2">
      <c r="A38" s="298" t="s">
        <v>234</v>
      </c>
      <c r="B38" s="298"/>
      <c r="C38" s="298"/>
      <c r="D38" s="298"/>
      <c r="E38" s="298"/>
      <c r="F38" s="298"/>
      <c r="G38" s="10">
        <v>29</v>
      </c>
      <c r="H38" s="106">
        <v>0</v>
      </c>
      <c r="I38" s="106">
        <v>0</v>
      </c>
    </row>
    <row r="39" spans="1:9" ht="25.15" customHeight="1" x14ac:dyDescent="0.2">
      <c r="A39" s="295" t="s">
        <v>235</v>
      </c>
      <c r="B39" s="295"/>
      <c r="C39" s="295"/>
      <c r="D39" s="295"/>
      <c r="E39" s="295"/>
      <c r="F39" s="295"/>
      <c r="G39" s="11">
        <v>30</v>
      </c>
      <c r="H39" s="107">
        <v>0</v>
      </c>
      <c r="I39" s="107">
        <v>0</v>
      </c>
    </row>
    <row r="40" spans="1:9" ht="12.75" customHeight="1" x14ac:dyDescent="0.2">
      <c r="A40" s="295" t="s">
        <v>236</v>
      </c>
      <c r="B40" s="295"/>
      <c r="C40" s="295"/>
      <c r="D40" s="295"/>
      <c r="E40" s="295"/>
      <c r="F40" s="295"/>
      <c r="G40" s="11">
        <v>31</v>
      </c>
      <c r="H40" s="107">
        <v>0</v>
      </c>
      <c r="I40" s="107">
        <v>0</v>
      </c>
    </row>
    <row r="41" spans="1:9" ht="12.75" customHeight="1" x14ac:dyDescent="0.2">
      <c r="A41" s="295" t="s">
        <v>237</v>
      </c>
      <c r="B41" s="295"/>
      <c r="C41" s="295"/>
      <c r="D41" s="295"/>
      <c r="E41" s="295"/>
      <c r="F41" s="295"/>
      <c r="G41" s="11">
        <v>32</v>
      </c>
      <c r="H41" s="107">
        <v>0</v>
      </c>
      <c r="I41" s="107">
        <v>0</v>
      </c>
    </row>
    <row r="42" spans="1:9" ht="25.9" customHeight="1" x14ac:dyDescent="0.2">
      <c r="A42" s="297" t="s">
        <v>393</v>
      </c>
      <c r="B42" s="297"/>
      <c r="C42" s="297"/>
      <c r="D42" s="297"/>
      <c r="E42" s="297"/>
      <c r="F42" s="297"/>
      <c r="G42" s="25">
        <v>33</v>
      </c>
      <c r="H42" s="110">
        <f>H41+H40+H39+H38</f>
        <v>0</v>
      </c>
      <c r="I42" s="110">
        <f>I41+I40+I39+I38</f>
        <v>0</v>
      </c>
    </row>
    <row r="43" spans="1:9" ht="24.6" customHeight="1" x14ac:dyDescent="0.2">
      <c r="A43" s="295" t="s">
        <v>238</v>
      </c>
      <c r="B43" s="295"/>
      <c r="C43" s="295"/>
      <c r="D43" s="295"/>
      <c r="E43" s="295"/>
      <c r="F43" s="295"/>
      <c r="G43" s="11">
        <v>34</v>
      </c>
      <c r="H43" s="107">
        <v>-355263.16</v>
      </c>
      <c r="I43" s="107">
        <v>-355263.16</v>
      </c>
    </row>
    <row r="44" spans="1:9" ht="12.75" customHeight="1" x14ac:dyDescent="0.2">
      <c r="A44" s="295" t="s">
        <v>239</v>
      </c>
      <c r="B44" s="295"/>
      <c r="C44" s="295"/>
      <c r="D44" s="295"/>
      <c r="E44" s="295"/>
      <c r="F44" s="295"/>
      <c r="G44" s="11">
        <v>35</v>
      </c>
      <c r="H44" s="107">
        <v>-1788066</v>
      </c>
      <c r="I44" s="107">
        <v>-535614.9</v>
      </c>
    </row>
    <row r="45" spans="1:9" ht="12.75" customHeight="1" x14ac:dyDescent="0.2">
      <c r="A45" s="295" t="s">
        <v>240</v>
      </c>
      <c r="B45" s="295"/>
      <c r="C45" s="295"/>
      <c r="D45" s="295"/>
      <c r="E45" s="295"/>
      <c r="F45" s="295"/>
      <c r="G45" s="11">
        <v>36</v>
      </c>
      <c r="H45" s="107">
        <v>-52898.64</v>
      </c>
      <c r="I45" s="107">
        <v>-52898.64</v>
      </c>
    </row>
    <row r="46" spans="1:9" ht="21" customHeight="1" x14ac:dyDescent="0.2">
      <c r="A46" s="295" t="s">
        <v>241</v>
      </c>
      <c r="B46" s="295"/>
      <c r="C46" s="295"/>
      <c r="D46" s="295"/>
      <c r="E46" s="295"/>
      <c r="F46" s="295"/>
      <c r="G46" s="11">
        <v>37</v>
      </c>
      <c r="H46" s="107">
        <v>0</v>
      </c>
      <c r="I46" s="107">
        <v>0</v>
      </c>
    </row>
    <row r="47" spans="1:9" ht="12.75" customHeight="1" x14ac:dyDescent="0.2">
      <c r="A47" s="295" t="s">
        <v>242</v>
      </c>
      <c r="B47" s="295"/>
      <c r="C47" s="295"/>
      <c r="D47" s="295"/>
      <c r="E47" s="295"/>
      <c r="F47" s="295"/>
      <c r="G47" s="11">
        <v>38</v>
      </c>
      <c r="H47" s="107">
        <v>-232355.41</v>
      </c>
      <c r="I47" s="107">
        <v>-210763.9</v>
      </c>
    </row>
    <row r="48" spans="1:9" ht="22.9" customHeight="1" x14ac:dyDescent="0.2">
      <c r="A48" s="297" t="s">
        <v>394</v>
      </c>
      <c r="B48" s="297"/>
      <c r="C48" s="297"/>
      <c r="D48" s="297"/>
      <c r="E48" s="297"/>
      <c r="F48" s="297"/>
      <c r="G48" s="25">
        <v>39</v>
      </c>
      <c r="H48" s="110">
        <f>H47+H46+H45+H44+H43</f>
        <v>-2428583.21</v>
      </c>
      <c r="I48" s="110">
        <f>I47+I46+I45+I44+I43</f>
        <v>-1154540.6000000001</v>
      </c>
    </row>
    <row r="49" spans="1:9" ht="25.9" customHeight="1" x14ac:dyDescent="0.2">
      <c r="A49" s="308" t="s">
        <v>426</v>
      </c>
      <c r="B49" s="308"/>
      <c r="C49" s="308"/>
      <c r="D49" s="308"/>
      <c r="E49" s="308"/>
      <c r="F49" s="308"/>
      <c r="G49" s="25">
        <v>40</v>
      </c>
      <c r="H49" s="110">
        <f>H48+H42</f>
        <v>-2428583.21</v>
      </c>
      <c r="I49" s="110">
        <f>I48+I42</f>
        <v>-1154540.6000000001</v>
      </c>
    </row>
    <row r="50" spans="1:9" ht="12.75" customHeight="1" x14ac:dyDescent="0.2">
      <c r="A50" s="296" t="s">
        <v>243</v>
      </c>
      <c r="B50" s="296"/>
      <c r="C50" s="296"/>
      <c r="D50" s="296"/>
      <c r="E50" s="296"/>
      <c r="F50" s="296"/>
      <c r="G50" s="11">
        <v>41</v>
      </c>
      <c r="H50" s="107">
        <v>0</v>
      </c>
      <c r="I50" s="107">
        <v>0</v>
      </c>
    </row>
    <row r="51" spans="1:9" ht="25.9" customHeight="1" x14ac:dyDescent="0.2">
      <c r="A51" s="308" t="s">
        <v>395</v>
      </c>
      <c r="B51" s="308"/>
      <c r="C51" s="308"/>
      <c r="D51" s="308"/>
      <c r="E51" s="308"/>
      <c r="F51" s="308"/>
      <c r="G51" s="25">
        <v>42</v>
      </c>
      <c r="H51" s="110">
        <f>H21+H36+H49+H50</f>
        <v>5010071.7300000004</v>
      </c>
      <c r="I51" s="110">
        <f>I21+I36+I49+I50</f>
        <v>-3786437.19</v>
      </c>
    </row>
    <row r="52" spans="1:9" ht="12.75" customHeight="1" x14ac:dyDescent="0.2">
      <c r="A52" s="309" t="s">
        <v>217</v>
      </c>
      <c r="B52" s="309"/>
      <c r="C52" s="309"/>
      <c r="D52" s="309"/>
      <c r="E52" s="309"/>
      <c r="F52" s="309"/>
      <c r="G52" s="11">
        <v>43</v>
      </c>
      <c r="H52" s="107">
        <v>7108163.9699999997</v>
      </c>
      <c r="I52" s="107">
        <v>5380622.21</v>
      </c>
    </row>
    <row r="53" spans="1:9" ht="31.9" customHeight="1" x14ac:dyDescent="0.2">
      <c r="A53" s="307" t="s">
        <v>396</v>
      </c>
      <c r="B53" s="307"/>
      <c r="C53" s="307"/>
      <c r="D53" s="307"/>
      <c r="E53" s="307"/>
      <c r="F53" s="307"/>
      <c r="G53" s="27">
        <v>44</v>
      </c>
      <c r="H53" s="112">
        <f>H52+H51</f>
        <v>12118235.699999999</v>
      </c>
      <c r="I53" s="112">
        <f>I52+I51</f>
        <v>1594185.02</v>
      </c>
    </row>
  </sheetData>
  <sheetProtection algorithmName="SHA-512" hashValue="7I3nhDjegS3g6hbw/WZItq0AJJ7QFGpHuy/TNqlKExJWHLUYQsXdPS/cpvpGURg4M7AzqjrRkWKIvBs/f32RNg==" saltValue="aigwLOCjskVwpN9R0h5NDA==" spinCount="100000" sheet="1" objects="1" scenarios="1"/>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count="3">
    <dataValidation type="whole" operator="greaterThanOrEqual" allowBlank="1" showInputMessage="1" showErrorMessage="1" errorTitle="Pogrešan unos" error="Mogu se unijeti samo cjelobrojne pozitivne vrijednosti."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Pogrešan unos" error="Mogu se unijeti samo cjelobrojne vrijednosti."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Pogrešan unos" error="Mogu se unijeti samo cjelobrojne pozitivne vrijednosti."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 right="0.7" top="0.75" bottom="0.75" header="0.3" footer="0.3"/>
  <pageSetup paperSize="9" scale="82"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pageSetUpPr fitToPage="1"/>
  </sheetPr>
  <dimension ref="A1:Z63"/>
  <sheetViews>
    <sheetView view="pageBreakPreview" topLeftCell="J29" zoomScale="80" zoomScaleNormal="100" zoomScaleSheetLayoutView="80" workbookViewId="0">
      <selection activeCell="A17" sqref="A17:F17"/>
    </sheetView>
  </sheetViews>
  <sheetFormatPr defaultRowHeight="12.75" x14ac:dyDescent="0.2"/>
  <cols>
    <col min="1" max="4" width="9.140625" style="1"/>
    <col min="5" max="5" width="10.140625" style="1" bestFit="1" customWidth="1"/>
    <col min="6" max="6" width="9.140625" style="1"/>
    <col min="7" max="7" width="12.42578125" style="1" customWidth="1"/>
    <col min="8" max="26" width="13.42578125" style="12" customWidth="1"/>
    <col min="27" max="27" width="13.42578125" style="1" customWidth="1"/>
    <col min="28" max="262" width="9.140625" style="1"/>
    <col min="263" max="263" width="10.140625" style="1" bestFit="1" customWidth="1"/>
    <col min="264" max="267" width="9.140625" style="1"/>
    <col min="268" max="269" width="9.85546875" style="1" bestFit="1" customWidth="1"/>
    <col min="270" max="518" width="9.140625" style="1"/>
    <col min="519" max="519" width="10.140625" style="1" bestFit="1" customWidth="1"/>
    <col min="520" max="523" width="9.140625" style="1"/>
    <col min="524" max="525" width="9.85546875" style="1" bestFit="1" customWidth="1"/>
    <col min="526" max="774" width="9.140625" style="1"/>
    <col min="775" max="775" width="10.140625" style="1" bestFit="1" customWidth="1"/>
    <col min="776" max="779" width="9.140625" style="1"/>
    <col min="780" max="781" width="9.85546875" style="1" bestFit="1" customWidth="1"/>
    <col min="782" max="1030" width="9.140625" style="1"/>
    <col min="1031" max="1031" width="10.140625" style="1" bestFit="1" customWidth="1"/>
    <col min="1032" max="1035" width="9.140625" style="1"/>
    <col min="1036" max="1037" width="9.85546875" style="1" bestFit="1" customWidth="1"/>
    <col min="1038" max="1286" width="9.140625" style="1"/>
    <col min="1287" max="1287" width="10.140625" style="1" bestFit="1" customWidth="1"/>
    <col min="1288" max="1291" width="9.140625" style="1"/>
    <col min="1292" max="1293" width="9.85546875" style="1" bestFit="1" customWidth="1"/>
    <col min="1294" max="1542" width="9.140625" style="1"/>
    <col min="1543" max="1543" width="10.140625" style="1" bestFit="1" customWidth="1"/>
    <col min="1544" max="1547" width="9.140625" style="1"/>
    <col min="1548" max="1549" width="9.85546875" style="1" bestFit="1" customWidth="1"/>
    <col min="1550" max="1798" width="9.140625" style="1"/>
    <col min="1799" max="1799" width="10.140625" style="1" bestFit="1" customWidth="1"/>
    <col min="1800" max="1803" width="9.140625" style="1"/>
    <col min="1804" max="1805" width="9.85546875" style="1" bestFit="1" customWidth="1"/>
    <col min="1806" max="2054" width="9.140625" style="1"/>
    <col min="2055" max="2055" width="10.140625" style="1" bestFit="1" customWidth="1"/>
    <col min="2056" max="2059" width="9.140625" style="1"/>
    <col min="2060" max="2061" width="9.85546875" style="1" bestFit="1" customWidth="1"/>
    <col min="2062" max="2310" width="9.140625" style="1"/>
    <col min="2311" max="2311" width="10.140625" style="1" bestFit="1" customWidth="1"/>
    <col min="2312" max="2315" width="9.140625" style="1"/>
    <col min="2316" max="2317" width="9.85546875" style="1" bestFit="1" customWidth="1"/>
    <col min="2318" max="2566" width="9.140625" style="1"/>
    <col min="2567" max="2567" width="10.140625" style="1" bestFit="1" customWidth="1"/>
    <col min="2568" max="2571" width="9.140625" style="1"/>
    <col min="2572" max="2573" width="9.85546875" style="1" bestFit="1" customWidth="1"/>
    <col min="2574" max="2822" width="9.140625" style="1"/>
    <col min="2823" max="2823" width="10.140625" style="1" bestFit="1" customWidth="1"/>
    <col min="2824" max="2827" width="9.140625" style="1"/>
    <col min="2828" max="2829" width="9.85546875" style="1" bestFit="1" customWidth="1"/>
    <col min="2830" max="3078" width="9.140625" style="1"/>
    <col min="3079" max="3079" width="10.140625" style="1" bestFit="1" customWidth="1"/>
    <col min="3080" max="3083" width="9.140625" style="1"/>
    <col min="3084" max="3085" width="9.85546875" style="1" bestFit="1" customWidth="1"/>
    <col min="3086" max="3334" width="9.140625" style="1"/>
    <col min="3335" max="3335" width="10.140625" style="1" bestFit="1" customWidth="1"/>
    <col min="3336" max="3339" width="9.140625" style="1"/>
    <col min="3340" max="3341" width="9.85546875" style="1" bestFit="1" customWidth="1"/>
    <col min="3342" max="3590" width="9.140625" style="1"/>
    <col min="3591" max="3591" width="10.140625" style="1" bestFit="1" customWidth="1"/>
    <col min="3592" max="3595" width="9.140625" style="1"/>
    <col min="3596" max="3597" width="9.85546875" style="1" bestFit="1" customWidth="1"/>
    <col min="3598" max="3846" width="9.140625" style="1"/>
    <col min="3847" max="3847" width="10.140625" style="1" bestFit="1" customWidth="1"/>
    <col min="3848" max="3851" width="9.140625" style="1"/>
    <col min="3852" max="3853" width="9.85546875" style="1" bestFit="1" customWidth="1"/>
    <col min="3854" max="4102" width="9.140625" style="1"/>
    <col min="4103" max="4103" width="10.140625" style="1" bestFit="1" customWidth="1"/>
    <col min="4104" max="4107" width="9.140625" style="1"/>
    <col min="4108" max="4109" width="9.85546875" style="1" bestFit="1" customWidth="1"/>
    <col min="4110" max="4358" width="9.140625" style="1"/>
    <col min="4359" max="4359" width="10.140625" style="1" bestFit="1" customWidth="1"/>
    <col min="4360" max="4363" width="9.140625" style="1"/>
    <col min="4364" max="4365" width="9.85546875" style="1" bestFit="1" customWidth="1"/>
    <col min="4366" max="4614" width="9.140625" style="1"/>
    <col min="4615" max="4615" width="10.140625" style="1" bestFit="1" customWidth="1"/>
    <col min="4616" max="4619" width="9.140625" style="1"/>
    <col min="4620" max="4621" width="9.85546875" style="1" bestFit="1" customWidth="1"/>
    <col min="4622" max="4870" width="9.140625" style="1"/>
    <col min="4871" max="4871" width="10.140625" style="1" bestFit="1" customWidth="1"/>
    <col min="4872" max="4875" width="9.140625" style="1"/>
    <col min="4876" max="4877" width="9.85546875" style="1" bestFit="1" customWidth="1"/>
    <col min="4878" max="5126" width="9.140625" style="1"/>
    <col min="5127" max="5127" width="10.140625" style="1" bestFit="1" customWidth="1"/>
    <col min="5128" max="5131" width="9.140625" style="1"/>
    <col min="5132" max="5133" width="9.85546875" style="1" bestFit="1" customWidth="1"/>
    <col min="5134" max="5382" width="9.140625" style="1"/>
    <col min="5383" max="5383" width="10.140625" style="1" bestFit="1" customWidth="1"/>
    <col min="5384" max="5387" width="9.140625" style="1"/>
    <col min="5388" max="5389" width="9.85546875" style="1" bestFit="1" customWidth="1"/>
    <col min="5390" max="5638" width="9.140625" style="1"/>
    <col min="5639" max="5639" width="10.140625" style="1" bestFit="1" customWidth="1"/>
    <col min="5640" max="5643" width="9.140625" style="1"/>
    <col min="5644" max="5645" width="9.85546875" style="1" bestFit="1" customWidth="1"/>
    <col min="5646" max="5894" width="9.140625" style="1"/>
    <col min="5895" max="5895" width="10.140625" style="1" bestFit="1" customWidth="1"/>
    <col min="5896" max="5899" width="9.140625" style="1"/>
    <col min="5900" max="5901" width="9.85546875" style="1" bestFit="1" customWidth="1"/>
    <col min="5902" max="6150" width="9.140625" style="1"/>
    <col min="6151" max="6151" width="10.140625" style="1" bestFit="1" customWidth="1"/>
    <col min="6152" max="6155" width="9.140625" style="1"/>
    <col min="6156" max="6157" width="9.85546875" style="1" bestFit="1" customWidth="1"/>
    <col min="6158" max="6406" width="9.140625" style="1"/>
    <col min="6407" max="6407" width="10.140625" style="1" bestFit="1" customWidth="1"/>
    <col min="6408" max="6411" width="9.140625" style="1"/>
    <col min="6412" max="6413" width="9.85546875" style="1" bestFit="1" customWidth="1"/>
    <col min="6414" max="6662" width="9.140625" style="1"/>
    <col min="6663" max="6663" width="10.140625" style="1" bestFit="1" customWidth="1"/>
    <col min="6664" max="6667" width="9.140625" style="1"/>
    <col min="6668" max="6669" width="9.85546875" style="1" bestFit="1" customWidth="1"/>
    <col min="6670" max="6918" width="9.140625" style="1"/>
    <col min="6919" max="6919" width="10.140625" style="1" bestFit="1" customWidth="1"/>
    <col min="6920" max="6923" width="9.140625" style="1"/>
    <col min="6924" max="6925" width="9.85546875" style="1" bestFit="1" customWidth="1"/>
    <col min="6926" max="7174" width="9.140625" style="1"/>
    <col min="7175" max="7175" width="10.140625" style="1" bestFit="1" customWidth="1"/>
    <col min="7176" max="7179" width="9.140625" style="1"/>
    <col min="7180" max="7181" width="9.85546875" style="1" bestFit="1" customWidth="1"/>
    <col min="7182" max="7430" width="9.140625" style="1"/>
    <col min="7431" max="7431" width="10.140625" style="1" bestFit="1" customWidth="1"/>
    <col min="7432" max="7435" width="9.140625" style="1"/>
    <col min="7436" max="7437" width="9.85546875" style="1" bestFit="1" customWidth="1"/>
    <col min="7438" max="7686" width="9.140625" style="1"/>
    <col min="7687" max="7687" width="10.140625" style="1" bestFit="1" customWidth="1"/>
    <col min="7688" max="7691" width="9.140625" style="1"/>
    <col min="7692" max="7693" width="9.85546875" style="1" bestFit="1" customWidth="1"/>
    <col min="7694" max="7942" width="9.140625" style="1"/>
    <col min="7943" max="7943" width="10.140625" style="1" bestFit="1" customWidth="1"/>
    <col min="7944" max="7947" width="9.140625" style="1"/>
    <col min="7948" max="7949" width="9.85546875" style="1" bestFit="1" customWidth="1"/>
    <col min="7950" max="8198" width="9.140625" style="1"/>
    <col min="8199" max="8199" width="10.140625" style="1" bestFit="1" customWidth="1"/>
    <col min="8200" max="8203" width="9.140625" style="1"/>
    <col min="8204" max="8205" width="9.85546875" style="1" bestFit="1" customWidth="1"/>
    <col min="8206" max="8454" width="9.140625" style="1"/>
    <col min="8455" max="8455" width="10.140625" style="1" bestFit="1" customWidth="1"/>
    <col min="8456" max="8459" width="9.140625" style="1"/>
    <col min="8460" max="8461" width="9.85546875" style="1" bestFit="1" customWidth="1"/>
    <col min="8462" max="8710" width="9.140625" style="1"/>
    <col min="8711" max="8711" width="10.140625" style="1" bestFit="1" customWidth="1"/>
    <col min="8712" max="8715" width="9.140625" style="1"/>
    <col min="8716" max="8717" width="9.85546875" style="1" bestFit="1" customWidth="1"/>
    <col min="8718" max="8966" width="9.140625" style="1"/>
    <col min="8967" max="8967" width="10.140625" style="1" bestFit="1" customWidth="1"/>
    <col min="8968" max="8971" width="9.140625" style="1"/>
    <col min="8972" max="8973" width="9.85546875" style="1" bestFit="1" customWidth="1"/>
    <col min="8974" max="9222" width="9.140625" style="1"/>
    <col min="9223" max="9223" width="10.140625" style="1" bestFit="1" customWidth="1"/>
    <col min="9224" max="9227" width="9.140625" style="1"/>
    <col min="9228" max="9229" width="9.85546875" style="1" bestFit="1" customWidth="1"/>
    <col min="9230" max="9478" width="9.140625" style="1"/>
    <col min="9479" max="9479" width="10.140625" style="1" bestFit="1" customWidth="1"/>
    <col min="9480" max="9483" width="9.140625" style="1"/>
    <col min="9484" max="9485" width="9.85546875" style="1" bestFit="1" customWidth="1"/>
    <col min="9486" max="9734" width="9.140625" style="1"/>
    <col min="9735" max="9735" width="10.140625" style="1" bestFit="1" customWidth="1"/>
    <col min="9736" max="9739" width="9.140625" style="1"/>
    <col min="9740" max="9741" width="9.85546875" style="1" bestFit="1" customWidth="1"/>
    <col min="9742" max="9990" width="9.140625" style="1"/>
    <col min="9991" max="9991" width="10.140625" style="1" bestFit="1" customWidth="1"/>
    <col min="9992" max="9995" width="9.140625" style="1"/>
    <col min="9996" max="9997" width="9.85546875" style="1" bestFit="1" customWidth="1"/>
    <col min="9998" max="10246" width="9.140625" style="1"/>
    <col min="10247" max="10247" width="10.140625" style="1" bestFit="1" customWidth="1"/>
    <col min="10248" max="10251" width="9.140625" style="1"/>
    <col min="10252" max="10253" width="9.85546875" style="1" bestFit="1" customWidth="1"/>
    <col min="10254" max="10502" width="9.140625" style="1"/>
    <col min="10503" max="10503" width="10.140625" style="1" bestFit="1" customWidth="1"/>
    <col min="10504" max="10507" width="9.140625" style="1"/>
    <col min="10508" max="10509" width="9.85546875" style="1" bestFit="1" customWidth="1"/>
    <col min="10510" max="10758" width="9.140625" style="1"/>
    <col min="10759" max="10759" width="10.140625" style="1" bestFit="1" customWidth="1"/>
    <col min="10760" max="10763" width="9.140625" style="1"/>
    <col min="10764" max="10765" width="9.85546875" style="1" bestFit="1" customWidth="1"/>
    <col min="10766" max="11014" width="9.140625" style="1"/>
    <col min="11015" max="11015" width="10.140625" style="1" bestFit="1" customWidth="1"/>
    <col min="11016" max="11019" width="9.140625" style="1"/>
    <col min="11020" max="11021" width="9.85546875" style="1" bestFit="1" customWidth="1"/>
    <col min="11022" max="11270" width="9.140625" style="1"/>
    <col min="11271" max="11271" width="10.140625" style="1" bestFit="1" customWidth="1"/>
    <col min="11272" max="11275" width="9.140625" style="1"/>
    <col min="11276" max="11277" width="9.85546875" style="1" bestFit="1" customWidth="1"/>
    <col min="11278" max="11526" width="9.140625" style="1"/>
    <col min="11527" max="11527" width="10.140625" style="1" bestFit="1" customWidth="1"/>
    <col min="11528" max="11531" width="9.140625" style="1"/>
    <col min="11532" max="11533" width="9.85546875" style="1" bestFit="1" customWidth="1"/>
    <col min="11534" max="11782" width="9.140625" style="1"/>
    <col min="11783" max="11783" width="10.140625" style="1" bestFit="1" customWidth="1"/>
    <col min="11784" max="11787" width="9.140625" style="1"/>
    <col min="11788" max="11789" width="9.85546875" style="1" bestFit="1" customWidth="1"/>
    <col min="11790" max="12038" width="9.140625" style="1"/>
    <col min="12039" max="12039" width="10.140625" style="1" bestFit="1" customWidth="1"/>
    <col min="12040" max="12043" width="9.140625" style="1"/>
    <col min="12044" max="12045" width="9.85546875" style="1" bestFit="1" customWidth="1"/>
    <col min="12046" max="12294" width="9.140625" style="1"/>
    <col min="12295" max="12295" width="10.140625" style="1" bestFit="1" customWidth="1"/>
    <col min="12296" max="12299" width="9.140625" style="1"/>
    <col min="12300" max="12301" width="9.85546875" style="1" bestFit="1" customWidth="1"/>
    <col min="12302" max="12550" width="9.140625" style="1"/>
    <col min="12551" max="12551" width="10.140625" style="1" bestFit="1" customWidth="1"/>
    <col min="12552" max="12555" width="9.140625" style="1"/>
    <col min="12556" max="12557" width="9.85546875" style="1" bestFit="1" customWidth="1"/>
    <col min="12558" max="12806" width="9.140625" style="1"/>
    <col min="12807" max="12807" width="10.140625" style="1" bestFit="1" customWidth="1"/>
    <col min="12808" max="12811" width="9.140625" style="1"/>
    <col min="12812" max="12813" width="9.85546875" style="1" bestFit="1" customWidth="1"/>
    <col min="12814" max="13062" width="9.140625" style="1"/>
    <col min="13063" max="13063" width="10.140625" style="1" bestFit="1" customWidth="1"/>
    <col min="13064" max="13067" width="9.140625" style="1"/>
    <col min="13068" max="13069" width="9.85546875" style="1" bestFit="1" customWidth="1"/>
    <col min="13070" max="13318" width="9.140625" style="1"/>
    <col min="13319" max="13319" width="10.140625" style="1" bestFit="1" customWidth="1"/>
    <col min="13320" max="13323" width="9.140625" style="1"/>
    <col min="13324" max="13325" width="9.85546875" style="1" bestFit="1" customWidth="1"/>
    <col min="13326" max="13574" width="9.140625" style="1"/>
    <col min="13575" max="13575" width="10.140625" style="1" bestFit="1" customWidth="1"/>
    <col min="13576" max="13579" width="9.140625" style="1"/>
    <col min="13580" max="13581" width="9.85546875" style="1" bestFit="1" customWidth="1"/>
    <col min="13582" max="13830" width="9.140625" style="1"/>
    <col min="13831" max="13831" width="10.140625" style="1" bestFit="1" customWidth="1"/>
    <col min="13832" max="13835" width="9.140625" style="1"/>
    <col min="13836" max="13837" width="9.85546875" style="1" bestFit="1" customWidth="1"/>
    <col min="13838" max="14086" width="9.140625" style="1"/>
    <col min="14087" max="14087" width="10.140625" style="1" bestFit="1" customWidth="1"/>
    <col min="14088" max="14091" width="9.140625" style="1"/>
    <col min="14092" max="14093" width="9.85546875" style="1" bestFit="1" customWidth="1"/>
    <col min="14094" max="14342" width="9.140625" style="1"/>
    <col min="14343" max="14343" width="10.140625" style="1" bestFit="1" customWidth="1"/>
    <col min="14344" max="14347" width="9.140625" style="1"/>
    <col min="14348" max="14349" width="9.85546875" style="1" bestFit="1" customWidth="1"/>
    <col min="14350" max="14598" width="9.140625" style="1"/>
    <col min="14599" max="14599" width="10.140625" style="1" bestFit="1" customWidth="1"/>
    <col min="14600" max="14603" width="9.140625" style="1"/>
    <col min="14604" max="14605" width="9.85546875" style="1" bestFit="1" customWidth="1"/>
    <col min="14606" max="14854" width="9.140625" style="1"/>
    <col min="14855" max="14855" width="10.140625" style="1" bestFit="1" customWidth="1"/>
    <col min="14856" max="14859" width="9.140625" style="1"/>
    <col min="14860" max="14861" width="9.85546875" style="1" bestFit="1" customWidth="1"/>
    <col min="14862" max="15110" width="9.140625" style="1"/>
    <col min="15111" max="15111" width="10.140625" style="1" bestFit="1" customWidth="1"/>
    <col min="15112" max="15115" width="9.140625" style="1"/>
    <col min="15116" max="15117" width="9.85546875" style="1" bestFit="1" customWidth="1"/>
    <col min="15118" max="15366" width="9.140625" style="1"/>
    <col min="15367" max="15367" width="10.140625" style="1" bestFit="1" customWidth="1"/>
    <col min="15368" max="15371" width="9.140625" style="1"/>
    <col min="15372" max="15373" width="9.85546875" style="1" bestFit="1" customWidth="1"/>
    <col min="15374" max="15622" width="9.140625" style="1"/>
    <col min="15623" max="15623" width="10.140625" style="1" bestFit="1" customWidth="1"/>
    <col min="15624" max="15627" width="9.140625" style="1"/>
    <col min="15628" max="15629" width="9.85546875" style="1" bestFit="1" customWidth="1"/>
    <col min="15630" max="15878" width="9.140625" style="1"/>
    <col min="15879" max="15879" width="10.140625" style="1" bestFit="1" customWidth="1"/>
    <col min="15880" max="15883" width="9.140625" style="1"/>
    <col min="15884" max="15885" width="9.85546875" style="1" bestFit="1" customWidth="1"/>
    <col min="15886" max="16134" width="9.140625" style="1"/>
    <col min="16135" max="16135" width="10.140625" style="1" bestFit="1" customWidth="1"/>
    <col min="16136" max="16139" width="9.140625" style="1"/>
    <col min="16140" max="16141" width="9.85546875" style="1" bestFit="1" customWidth="1"/>
    <col min="16142" max="16384" width="9.140625" style="1"/>
  </cols>
  <sheetData>
    <row r="1" spans="1:26" x14ac:dyDescent="0.2">
      <c r="A1" s="310" t="s">
        <v>244</v>
      </c>
      <c r="B1" s="311"/>
      <c r="C1" s="311"/>
      <c r="D1" s="311"/>
      <c r="E1" s="311"/>
      <c r="F1" s="311"/>
      <c r="G1" s="311"/>
      <c r="H1" s="311"/>
      <c r="I1" s="311"/>
      <c r="J1" s="311"/>
      <c r="K1" s="14"/>
    </row>
    <row r="2" spans="1:26" ht="15.75" x14ac:dyDescent="0.2">
      <c r="A2" s="2"/>
      <c r="B2" s="3"/>
      <c r="C2" s="312" t="s">
        <v>245</v>
      </c>
      <c r="D2" s="312"/>
      <c r="E2" s="5">
        <v>46023</v>
      </c>
      <c r="F2" s="4" t="s">
        <v>0</v>
      </c>
      <c r="G2" s="5">
        <v>46112</v>
      </c>
      <c r="H2" s="15"/>
      <c r="I2" s="15"/>
      <c r="J2" s="15"/>
      <c r="K2" s="14"/>
      <c r="Y2" s="16" t="s">
        <v>441</v>
      </c>
    </row>
    <row r="3" spans="1:26" ht="13.5" customHeight="1" x14ac:dyDescent="0.2">
      <c r="A3" s="315" t="s">
        <v>246</v>
      </c>
      <c r="B3" s="316"/>
      <c r="C3" s="316"/>
      <c r="D3" s="316"/>
      <c r="E3" s="316"/>
      <c r="F3" s="316"/>
      <c r="G3" s="315" t="s">
        <v>3</v>
      </c>
      <c r="H3" s="318" t="s">
        <v>247</v>
      </c>
      <c r="I3" s="318"/>
      <c r="J3" s="318"/>
      <c r="K3" s="318"/>
      <c r="L3" s="318"/>
      <c r="M3" s="318"/>
      <c r="N3" s="318"/>
      <c r="O3" s="318"/>
      <c r="P3" s="318"/>
      <c r="Q3" s="318"/>
      <c r="R3" s="318"/>
      <c r="S3" s="318"/>
      <c r="T3" s="318"/>
      <c r="U3" s="318"/>
      <c r="V3" s="318"/>
      <c r="W3" s="318"/>
      <c r="X3" s="318"/>
      <c r="Y3" s="318" t="s">
        <v>248</v>
      </c>
      <c r="Z3" s="318" t="s">
        <v>249</v>
      </c>
    </row>
    <row r="4" spans="1:26" ht="90" x14ac:dyDescent="0.2">
      <c r="A4" s="316"/>
      <c r="B4" s="316"/>
      <c r="C4" s="316"/>
      <c r="D4" s="316"/>
      <c r="E4" s="316"/>
      <c r="F4" s="316"/>
      <c r="G4" s="317"/>
      <c r="H4" s="113" t="s">
        <v>250</v>
      </c>
      <c r="I4" s="113" t="s">
        <v>251</v>
      </c>
      <c r="J4" s="113" t="s">
        <v>252</v>
      </c>
      <c r="K4" s="113" t="s">
        <v>253</v>
      </c>
      <c r="L4" s="113" t="s">
        <v>254</v>
      </c>
      <c r="M4" s="113" t="s">
        <v>255</v>
      </c>
      <c r="N4" s="113" t="s">
        <v>256</v>
      </c>
      <c r="O4" s="113" t="s">
        <v>257</v>
      </c>
      <c r="P4" s="114" t="s">
        <v>397</v>
      </c>
      <c r="Q4" s="113" t="s">
        <v>258</v>
      </c>
      <c r="R4" s="113" t="s">
        <v>259</v>
      </c>
      <c r="S4" s="114" t="s">
        <v>398</v>
      </c>
      <c r="T4" s="114" t="s">
        <v>399</v>
      </c>
      <c r="U4" s="114" t="s">
        <v>429</v>
      </c>
      <c r="V4" s="113" t="s">
        <v>260</v>
      </c>
      <c r="W4" s="113" t="s">
        <v>261</v>
      </c>
      <c r="X4" s="113" t="s">
        <v>262</v>
      </c>
      <c r="Y4" s="319"/>
      <c r="Z4" s="319"/>
    </row>
    <row r="5" spans="1:26" ht="22.5" x14ac:dyDescent="0.2">
      <c r="A5" s="320">
        <v>1</v>
      </c>
      <c r="B5" s="320"/>
      <c r="C5" s="320"/>
      <c r="D5" s="320"/>
      <c r="E5" s="320"/>
      <c r="F5" s="320"/>
      <c r="G5" s="115">
        <v>2</v>
      </c>
      <c r="H5" s="113" t="s">
        <v>166</v>
      </c>
      <c r="I5" s="116" t="s">
        <v>167</v>
      </c>
      <c r="J5" s="113" t="s">
        <v>281</v>
      </c>
      <c r="K5" s="116" t="s">
        <v>282</v>
      </c>
      <c r="L5" s="113" t="s">
        <v>283</v>
      </c>
      <c r="M5" s="116" t="s">
        <v>284</v>
      </c>
      <c r="N5" s="113" t="s">
        <v>285</v>
      </c>
      <c r="O5" s="116" t="s">
        <v>286</v>
      </c>
      <c r="P5" s="113" t="s">
        <v>287</v>
      </c>
      <c r="Q5" s="116" t="s">
        <v>288</v>
      </c>
      <c r="R5" s="113" t="s">
        <v>289</v>
      </c>
      <c r="S5" s="113" t="s">
        <v>290</v>
      </c>
      <c r="T5" s="113" t="s">
        <v>291</v>
      </c>
      <c r="U5" s="113">
        <v>16</v>
      </c>
      <c r="V5" s="113">
        <v>17</v>
      </c>
      <c r="W5" s="113">
        <v>18</v>
      </c>
      <c r="X5" s="113" t="s">
        <v>430</v>
      </c>
      <c r="Y5" s="113">
        <v>20</v>
      </c>
      <c r="Z5" s="116" t="s">
        <v>431</v>
      </c>
    </row>
    <row r="6" spans="1:26" x14ac:dyDescent="0.2">
      <c r="A6" s="321" t="s">
        <v>263</v>
      </c>
      <c r="B6" s="321"/>
      <c r="C6" s="321"/>
      <c r="D6" s="321"/>
      <c r="E6" s="321"/>
      <c r="F6" s="321"/>
      <c r="G6" s="321"/>
      <c r="H6" s="321"/>
      <c r="I6" s="321"/>
      <c r="J6" s="321"/>
      <c r="K6" s="321"/>
      <c r="L6" s="321"/>
      <c r="M6" s="321"/>
      <c r="N6" s="322"/>
      <c r="O6" s="322"/>
      <c r="P6" s="322"/>
      <c r="Q6" s="322"/>
      <c r="R6" s="322"/>
      <c r="S6" s="322"/>
      <c r="T6" s="322"/>
      <c r="U6" s="322"/>
      <c r="V6" s="322"/>
      <c r="W6" s="322"/>
      <c r="X6" s="322"/>
      <c r="Y6" s="322"/>
      <c r="Z6" s="323"/>
    </row>
    <row r="7" spans="1:26" x14ac:dyDescent="0.2">
      <c r="A7" s="324" t="s">
        <v>296</v>
      </c>
      <c r="B7" s="324"/>
      <c r="C7" s="324"/>
      <c r="D7" s="324"/>
      <c r="E7" s="324"/>
      <c r="F7" s="324"/>
      <c r="G7" s="117">
        <v>1</v>
      </c>
      <c r="H7" s="120">
        <f>+Bilanca!I76</f>
        <v>53064702.369999997</v>
      </c>
      <c r="I7" s="120">
        <v>0</v>
      </c>
      <c r="J7" s="120">
        <f>+Bilanca!I79</f>
        <v>2653235.12</v>
      </c>
      <c r="K7" s="120">
        <v>0</v>
      </c>
      <c r="L7" s="120">
        <v>0</v>
      </c>
      <c r="M7" s="120">
        <v>0</v>
      </c>
      <c r="N7" s="120">
        <v>0</v>
      </c>
      <c r="O7" s="120">
        <v>0</v>
      </c>
      <c r="P7" s="120">
        <v>0</v>
      </c>
      <c r="Q7" s="120">
        <v>0</v>
      </c>
      <c r="R7" s="120">
        <v>0</v>
      </c>
      <c r="S7" s="120">
        <v>0</v>
      </c>
      <c r="T7" s="120">
        <v>0</v>
      </c>
      <c r="U7" s="120">
        <v>0</v>
      </c>
      <c r="V7" s="120">
        <v>13883962.439999999</v>
      </c>
      <c r="W7" s="120">
        <v>891284.37</v>
      </c>
      <c r="X7" s="122">
        <f>H7+I7+J7+K7-L7+M7+N7+O7+P7+Q7+R7+V7+W7+S7+T7+U7</f>
        <v>70493184.299999997</v>
      </c>
      <c r="Y7" s="120">
        <v>0</v>
      </c>
      <c r="Z7" s="122">
        <f>X7+Y7</f>
        <v>70493184.299999997</v>
      </c>
    </row>
    <row r="8" spans="1:26" x14ac:dyDescent="0.2">
      <c r="A8" s="313" t="s">
        <v>264</v>
      </c>
      <c r="B8" s="313"/>
      <c r="C8" s="313"/>
      <c r="D8" s="313"/>
      <c r="E8" s="313"/>
      <c r="F8" s="313"/>
      <c r="G8" s="117">
        <v>2</v>
      </c>
      <c r="H8" s="120">
        <v>0</v>
      </c>
      <c r="I8" s="120">
        <v>0</v>
      </c>
      <c r="J8" s="120">
        <v>0</v>
      </c>
      <c r="K8" s="120">
        <v>0</v>
      </c>
      <c r="L8" s="120">
        <v>0</v>
      </c>
      <c r="M8" s="120">
        <v>0</v>
      </c>
      <c r="N8" s="120">
        <v>0</v>
      </c>
      <c r="O8" s="120">
        <v>0</v>
      </c>
      <c r="P8" s="120">
        <v>0</v>
      </c>
      <c r="Q8" s="120">
        <v>0</v>
      </c>
      <c r="R8" s="120">
        <v>0</v>
      </c>
      <c r="S8" s="120">
        <v>0</v>
      </c>
      <c r="T8" s="120">
        <v>0</v>
      </c>
      <c r="U8" s="120">
        <v>0</v>
      </c>
      <c r="V8" s="120">
        <v>0</v>
      </c>
      <c r="W8" s="120">
        <v>0</v>
      </c>
      <c r="X8" s="122">
        <f t="shared" ref="X8:X9" si="0">H8+I8+J8+K8-L8+M8+N8+O8+P8+Q8+R8+V8+W8+S8+T8+U8</f>
        <v>0</v>
      </c>
      <c r="Y8" s="120">
        <v>0</v>
      </c>
      <c r="Z8" s="122">
        <f t="shared" ref="Z8:Z9" si="1">X8+Y8</f>
        <v>0</v>
      </c>
    </row>
    <row r="9" spans="1:26" x14ac:dyDescent="0.2">
      <c r="A9" s="313" t="s">
        <v>265</v>
      </c>
      <c r="B9" s="313"/>
      <c r="C9" s="313"/>
      <c r="D9" s="313"/>
      <c r="E9" s="313"/>
      <c r="F9" s="313"/>
      <c r="G9" s="117">
        <v>3</v>
      </c>
      <c r="H9" s="120">
        <v>0</v>
      </c>
      <c r="I9" s="120">
        <v>0</v>
      </c>
      <c r="J9" s="120">
        <v>0</v>
      </c>
      <c r="K9" s="120">
        <v>0</v>
      </c>
      <c r="L9" s="120">
        <v>0</v>
      </c>
      <c r="M9" s="120">
        <v>0</v>
      </c>
      <c r="N9" s="120">
        <v>0</v>
      </c>
      <c r="O9" s="120">
        <v>0</v>
      </c>
      <c r="P9" s="120">
        <v>0</v>
      </c>
      <c r="Q9" s="120">
        <v>0</v>
      </c>
      <c r="R9" s="120">
        <v>0</v>
      </c>
      <c r="S9" s="120">
        <v>0</v>
      </c>
      <c r="T9" s="120">
        <v>0</v>
      </c>
      <c r="U9" s="120">
        <v>0</v>
      </c>
      <c r="V9" s="120">
        <v>0</v>
      </c>
      <c r="W9" s="120">
        <v>0</v>
      </c>
      <c r="X9" s="122">
        <f t="shared" si="0"/>
        <v>0</v>
      </c>
      <c r="Y9" s="120">
        <v>0</v>
      </c>
      <c r="Z9" s="122">
        <f t="shared" si="1"/>
        <v>0</v>
      </c>
    </row>
    <row r="10" spans="1:26" ht="24" customHeight="1" x14ac:dyDescent="0.2">
      <c r="A10" s="314" t="s">
        <v>297</v>
      </c>
      <c r="B10" s="314"/>
      <c r="C10" s="314"/>
      <c r="D10" s="314"/>
      <c r="E10" s="314"/>
      <c r="F10" s="314"/>
      <c r="G10" s="118">
        <v>4</v>
      </c>
      <c r="H10" s="122">
        <f>H7+H8+H9</f>
        <v>53064702.369999997</v>
      </c>
      <c r="I10" s="122">
        <f t="shared" ref="I10:Z10" si="2">I7+I8+I9</f>
        <v>0</v>
      </c>
      <c r="J10" s="122">
        <f t="shared" si="2"/>
        <v>2653235.12</v>
      </c>
      <c r="K10" s="122">
        <f>K7+K8+K9</f>
        <v>0</v>
      </c>
      <c r="L10" s="122">
        <f t="shared" si="2"/>
        <v>0</v>
      </c>
      <c r="M10" s="122">
        <f t="shared" si="2"/>
        <v>0</v>
      </c>
      <c r="N10" s="122">
        <f t="shared" si="2"/>
        <v>0</v>
      </c>
      <c r="O10" s="122">
        <f t="shared" si="2"/>
        <v>0</v>
      </c>
      <c r="P10" s="122">
        <f t="shared" si="2"/>
        <v>0</v>
      </c>
      <c r="Q10" s="122">
        <f t="shared" si="2"/>
        <v>0</v>
      </c>
      <c r="R10" s="122">
        <f t="shared" si="2"/>
        <v>0</v>
      </c>
      <c r="S10" s="122">
        <f t="shared" si="2"/>
        <v>0</v>
      </c>
      <c r="T10" s="122">
        <f>T7+T8+T9</f>
        <v>0</v>
      </c>
      <c r="U10" s="122">
        <f>U7+U8+U9</f>
        <v>0</v>
      </c>
      <c r="V10" s="122">
        <f>V7+V8+V9</f>
        <v>13883962.439999999</v>
      </c>
      <c r="W10" s="122">
        <f>W7+W8+W9</f>
        <v>891284.37</v>
      </c>
      <c r="X10" s="122">
        <f>X7+X8+X9</f>
        <v>70493184.299999997</v>
      </c>
      <c r="Y10" s="122">
        <f t="shared" si="2"/>
        <v>0</v>
      </c>
      <c r="Z10" s="122">
        <f t="shared" si="2"/>
        <v>70493184.299999997</v>
      </c>
    </row>
    <row r="11" spans="1:26" x14ac:dyDescent="0.2">
      <c r="A11" s="313" t="s">
        <v>266</v>
      </c>
      <c r="B11" s="313"/>
      <c r="C11" s="313"/>
      <c r="D11" s="313"/>
      <c r="E11" s="313"/>
      <c r="F11" s="313"/>
      <c r="G11" s="117">
        <v>5</v>
      </c>
      <c r="H11" s="119">
        <v>0</v>
      </c>
      <c r="I11" s="119">
        <v>0</v>
      </c>
      <c r="J11" s="119">
        <v>0</v>
      </c>
      <c r="K11" s="119">
        <v>0</v>
      </c>
      <c r="L11" s="119">
        <v>0</v>
      </c>
      <c r="M11" s="119">
        <v>0</v>
      </c>
      <c r="N11" s="119">
        <v>0</v>
      </c>
      <c r="O11" s="119">
        <v>0</v>
      </c>
      <c r="P11" s="119">
        <v>0</v>
      </c>
      <c r="Q11" s="119">
        <v>0</v>
      </c>
      <c r="R11" s="119">
        <v>0</v>
      </c>
      <c r="S11" s="119">
        <v>0</v>
      </c>
      <c r="T11" s="119">
        <v>0</v>
      </c>
      <c r="U11" s="120">
        <v>0</v>
      </c>
      <c r="V11" s="119">
        <v>0</v>
      </c>
      <c r="W11" s="120">
        <v>-1439100</v>
      </c>
      <c r="X11" s="122">
        <f>H11+I11+J11+K11-L11+M11+N11+O11+P11+Q11+R11+V11+W11+S11+T11+U11</f>
        <v>-1439100</v>
      </c>
      <c r="Y11" s="120">
        <v>0</v>
      </c>
      <c r="Z11" s="122">
        <f t="shared" ref="Z11:Z29" si="3">X11+Y11</f>
        <v>-1439100</v>
      </c>
    </row>
    <row r="12" spans="1:26" x14ac:dyDescent="0.2">
      <c r="A12" s="313" t="s">
        <v>267</v>
      </c>
      <c r="B12" s="313"/>
      <c r="C12" s="313"/>
      <c r="D12" s="313"/>
      <c r="E12" s="313"/>
      <c r="F12" s="313"/>
      <c r="G12" s="117">
        <v>6</v>
      </c>
      <c r="H12" s="119">
        <v>0</v>
      </c>
      <c r="I12" s="119">
        <v>0</v>
      </c>
      <c r="J12" s="119">
        <v>0</v>
      </c>
      <c r="K12" s="119">
        <v>0</v>
      </c>
      <c r="L12" s="119">
        <v>0</v>
      </c>
      <c r="M12" s="119">
        <v>0</v>
      </c>
      <c r="N12" s="120">
        <v>0</v>
      </c>
      <c r="O12" s="119">
        <v>0</v>
      </c>
      <c r="P12" s="119">
        <v>0</v>
      </c>
      <c r="Q12" s="119">
        <v>0</v>
      </c>
      <c r="R12" s="119">
        <v>0</v>
      </c>
      <c r="S12" s="119">
        <v>0</v>
      </c>
      <c r="T12" s="120">
        <v>0</v>
      </c>
      <c r="U12" s="120">
        <v>0</v>
      </c>
      <c r="V12" s="119">
        <v>0</v>
      </c>
      <c r="W12" s="119">
        <v>0</v>
      </c>
      <c r="X12" s="122">
        <f t="shared" ref="X12:X29" si="4">H12+I12+J12+K12-L12+M12+N12+O12+P12+Q12+R12+V12+W12+S12+T12+U12</f>
        <v>0</v>
      </c>
      <c r="Y12" s="120">
        <v>0</v>
      </c>
      <c r="Z12" s="122">
        <f t="shared" si="3"/>
        <v>0</v>
      </c>
    </row>
    <row r="13" spans="1:26" ht="26.25" customHeight="1" x14ac:dyDescent="0.2">
      <c r="A13" s="313" t="s">
        <v>268</v>
      </c>
      <c r="B13" s="313"/>
      <c r="C13" s="313"/>
      <c r="D13" s="313"/>
      <c r="E13" s="313"/>
      <c r="F13" s="313"/>
      <c r="G13" s="117">
        <v>7</v>
      </c>
      <c r="H13" s="119">
        <v>0</v>
      </c>
      <c r="I13" s="119">
        <v>0</v>
      </c>
      <c r="J13" s="119">
        <v>0</v>
      </c>
      <c r="K13" s="119">
        <v>0</v>
      </c>
      <c r="L13" s="119">
        <v>0</v>
      </c>
      <c r="M13" s="119">
        <v>0</v>
      </c>
      <c r="N13" s="119">
        <v>0</v>
      </c>
      <c r="O13" s="120">
        <v>0</v>
      </c>
      <c r="P13" s="119">
        <v>0</v>
      </c>
      <c r="Q13" s="119">
        <v>0</v>
      </c>
      <c r="R13" s="119">
        <v>0</v>
      </c>
      <c r="S13" s="119">
        <v>0</v>
      </c>
      <c r="T13" s="119">
        <v>0</v>
      </c>
      <c r="U13" s="120">
        <v>0</v>
      </c>
      <c r="V13" s="120">
        <v>0</v>
      </c>
      <c r="W13" s="120">
        <v>0</v>
      </c>
      <c r="X13" s="122">
        <f t="shared" si="4"/>
        <v>0</v>
      </c>
      <c r="Y13" s="120">
        <v>0</v>
      </c>
      <c r="Z13" s="122">
        <f t="shared" si="3"/>
        <v>0</v>
      </c>
    </row>
    <row r="14" spans="1:26" ht="39" customHeight="1" x14ac:dyDescent="0.2">
      <c r="A14" s="313" t="s">
        <v>400</v>
      </c>
      <c r="B14" s="313"/>
      <c r="C14" s="313"/>
      <c r="D14" s="313"/>
      <c r="E14" s="313"/>
      <c r="F14" s="313"/>
      <c r="G14" s="117">
        <v>8</v>
      </c>
      <c r="H14" s="119">
        <v>0</v>
      </c>
      <c r="I14" s="119">
        <v>0</v>
      </c>
      <c r="J14" s="119">
        <v>0</v>
      </c>
      <c r="K14" s="119">
        <v>0</v>
      </c>
      <c r="L14" s="119">
        <v>0</v>
      </c>
      <c r="M14" s="119">
        <v>0</v>
      </c>
      <c r="N14" s="119">
        <v>0</v>
      </c>
      <c r="O14" s="119">
        <v>0</v>
      </c>
      <c r="P14" s="120">
        <v>0</v>
      </c>
      <c r="Q14" s="119">
        <v>0</v>
      </c>
      <c r="R14" s="119">
        <v>0</v>
      </c>
      <c r="S14" s="119">
        <v>0</v>
      </c>
      <c r="T14" s="119">
        <v>0</v>
      </c>
      <c r="U14" s="120">
        <v>0</v>
      </c>
      <c r="V14" s="120">
        <v>0</v>
      </c>
      <c r="W14" s="120">
        <v>0</v>
      </c>
      <c r="X14" s="122">
        <f t="shared" si="4"/>
        <v>0</v>
      </c>
      <c r="Y14" s="120">
        <v>0</v>
      </c>
      <c r="Z14" s="122">
        <f t="shared" si="3"/>
        <v>0</v>
      </c>
    </row>
    <row r="15" spans="1:26" x14ac:dyDescent="0.2">
      <c r="A15" s="313" t="s">
        <v>269</v>
      </c>
      <c r="B15" s="313"/>
      <c r="C15" s="313"/>
      <c r="D15" s="313"/>
      <c r="E15" s="313"/>
      <c r="F15" s="313"/>
      <c r="G15" s="117">
        <v>9</v>
      </c>
      <c r="H15" s="119">
        <v>0</v>
      </c>
      <c r="I15" s="119">
        <v>0</v>
      </c>
      <c r="J15" s="119">
        <v>0</v>
      </c>
      <c r="K15" s="119">
        <v>0</v>
      </c>
      <c r="L15" s="119">
        <v>0</v>
      </c>
      <c r="M15" s="119">
        <v>0</v>
      </c>
      <c r="N15" s="119">
        <v>0</v>
      </c>
      <c r="O15" s="119">
        <v>0</v>
      </c>
      <c r="P15" s="119">
        <v>0</v>
      </c>
      <c r="Q15" s="120">
        <v>0</v>
      </c>
      <c r="R15" s="119">
        <v>0</v>
      </c>
      <c r="S15" s="119">
        <v>0</v>
      </c>
      <c r="T15" s="119">
        <v>0</v>
      </c>
      <c r="U15" s="120">
        <v>0</v>
      </c>
      <c r="V15" s="120">
        <v>0</v>
      </c>
      <c r="W15" s="120">
        <v>0</v>
      </c>
      <c r="X15" s="122">
        <f t="shared" si="4"/>
        <v>0</v>
      </c>
      <c r="Y15" s="120">
        <v>0</v>
      </c>
      <c r="Z15" s="122">
        <f t="shared" si="3"/>
        <v>0</v>
      </c>
    </row>
    <row r="16" spans="1:26" ht="28.5" customHeight="1" x14ac:dyDescent="0.2">
      <c r="A16" s="313" t="s">
        <v>270</v>
      </c>
      <c r="B16" s="313"/>
      <c r="C16" s="313"/>
      <c r="D16" s="313"/>
      <c r="E16" s="313"/>
      <c r="F16" s="313"/>
      <c r="G16" s="117">
        <v>10</v>
      </c>
      <c r="H16" s="119">
        <v>0</v>
      </c>
      <c r="I16" s="119">
        <v>0</v>
      </c>
      <c r="J16" s="119">
        <v>0</v>
      </c>
      <c r="K16" s="119">
        <v>0</v>
      </c>
      <c r="L16" s="119">
        <v>0</v>
      </c>
      <c r="M16" s="119">
        <v>0</v>
      </c>
      <c r="N16" s="119">
        <v>0</v>
      </c>
      <c r="O16" s="119">
        <v>0</v>
      </c>
      <c r="P16" s="119">
        <v>0</v>
      </c>
      <c r="Q16" s="119">
        <v>0</v>
      </c>
      <c r="R16" s="120">
        <v>0</v>
      </c>
      <c r="S16" s="120">
        <v>0</v>
      </c>
      <c r="T16" s="120">
        <v>0</v>
      </c>
      <c r="U16" s="120">
        <v>0</v>
      </c>
      <c r="V16" s="120">
        <v>0</v>
      </c>
      <c r="W16" s="120">
        <v>0</v>
      </c>
      <c r="X16" s="122">
        <f t="shared" si="4"/>
        <v>0</v>
      </c>
      <c r="Y16" s="120">
        <v>0</v>
      </c>
      <c r="Z16" s="122">
        <f t="shared" si="3"/>
        <v>0</v>
      </c>
    </row>
    <row r="17" spans="1:26" ht="23.25" customHeight="1" x14ac:dyDescent="0.2">
      <c r="A17" s="313" t="s">
        <v>271</v>
      </c>
      <c r="B17" s="313"/>
      <c r="C17" s="313"/>
      <c r="D17" s="313"/>
      <c r="E17" s="313"/>
      <c r="F17" s="313"/>
      <c r="G17" s="117">
        <v>11</v>
      </c>
      <c r="H17" s="119">
        <v>0</v>
      </c>
      <c r="I17" s="119">
        <v>0</v>
      </c>
      <c r="J17" s="119">
        <v>0</v>
      </c>
      <c r="K17" s="119">
        <v>0</v>
      </c>
      <c r="L17" s="119">
        <v>0</v>
      </c>
      <c r="M17" s="119">
        <v>0</v>
      </c>
      <c r="N17" s="120">
        <v>0</v>
      </c>
      <c r="O17" s="120">
        <v>0</v>
      </c>
      <c r="P17" s="120">
        <v>0</v>
      </c>
      <c r="Q17" s="120">
        <v>0</v>
      </c>
      <c r="R17" s="120">
        <v>0</v>
      </c>
      <c r="S17" s="120">
        <v>0</v>
      </c>
      <c r="T17" s="120">
        <v>0</v>
      </c>
      <c r="U17" s="120">
        <v>0</v>
      </c>
      <c r="V17" s="120">
        <v>0</v>
      </c>
      <c r="W17" s="120">
        <v>0</v>
      </c>
      <c r="X17" s="122">
        <f t="shared" si="4"/>
        <v>0</v>
      </c>
      <c r="Y17" s="120">
        <v>0</v>
      </c>
      <c r="Z17" s="122">
        <f t="shared" si="3"/>
        <v>0</v>
      </c>
    </row>
    <row r="18" spans="1:26" x14ac:dyDescent="0.2">
      <c r="A18" s="313" t="s">
        <v>272</v>
      </c>
      <c r="B18" s="313"/>
      <c r="C18" s="313"/>
      <c r="D18" s="313"/>
      <c r="E18" s="313"/>
      <c r="F18" s="313"/>
      <c r="G18" s="117">
        <v>12</v>
      </c>
      <c r="H18" s="119">
        <v>0</v>
      </c>
      <c r="I18" s="119">
        <v>0</v>
      </c>
      <c r="J18" s="119">
        <v>0</v>
      </c>
      <c r="K18" s="119">
        <v>0</v>
      </c>
      <c r="L18" s="119">
        <v>0</v>
      </c>
      <c r="M18" s="119">
        <v>0</v>
      </c>
      <c r="N18" s="120">
        <v>0</v>
      </c>
      <c r="O18" s="120">
        <v>0</v>
      </c>
      <c r="P18" s="120">
        <v>0</v>
      </c>
      <c r="Q18" s="120">
        <v>0</v>
      </c>
      <c r="R18" s="120">
        <v>0</v>
      </c>
      <c r="S18" s="120">
        <v>0</v>
      </c>
      <c r="T18" s="120">
        <v>0</v>
      </c>
      <c r="U18" s="120">
        <v>0</v>
      </c>
      <c r="V18" s="120">
        <v>0</v>
      </c>
      <c r="W18" s="120">
        <v>0</v>
      </c>
      <c r="X18" s="122">
        <f t="shared" si="4"/>
        <v>0</v>
      </c>
      <c r="Y18" s="120">
        <v>0</v>
      </c>
      <c r="Z18" s="122">
        <f t="shared" si="3"/>
        <v>0</v>
      </c>
    </row>
    <row r="19" spans="1:26" x14ac:dyDescent="0.2">
      <c r="A19" s="313" t="s">
        <v>273</v>
      </c>
      <c r="B19" s="313"/>
      <c r="C19" s="313"/>
      <c r="D19" s="313"/>
      <c r="E19" s="313"/>
      <c r="F19" s="313"/>
      <c r="G19" s="117">
        <v>13</v>
      </c>
      <c r="H19" s="120">
        <v>0</v>
      </c>
      <c r="I19" s="120">
        <v>0</v>
      </c>
      <c r="J19" s="120">
        <v>0</v>
      </c>
      <c r="K19" s="120">
        <v>0</v>
      </c>
      <c r="L19" s="120">
        <v>0</v>
      </c>
      <c r="M19" s="120">
        <v>0</v>
      </c>
      <c r="N19" s="120">
        <v>0</v>
      </c>
      <c r="O19" s="120">
        <v>0</v>
      </c>
      <c r="P19" s="120">
        <v>0</v>
      </c>
      <c r="Q19" s="120">
        <v>0</v>
      </c>
      <c r="R19" s="120">
        <v>0</v>
      </c>
      <c r="S19" s="120">
        <v>0</v>
      </c>
      <c r="T19" s="120">
        <v>0</v>
      </c>
      <c r="U19" s="120">
        <v>0</v>
      </c>
      <c r="V19" s="120">
        <v>0</v>
      </c>
      <c r="W19" s="120">
        <v>0</v>
      </c>
      <c r="X19" s="122">
        <f t="shared" si="4"/>
        <v>0</v>
      </c>
      <c r="Y19" s="120">
        <v>0</v>
      </c>
      <c r="Z19" s="122">
        <f t="shared" si="3"/>
        <v>0</v>
      </c>
    </row>
    <row r="20" spans="1:26" x14ac:dyDescent="0.2">
      <c r="A20" s="313" t="s">
        <v>274</v>
      </c>
      <c r="B20" s="313"/>
      <c r="C20" s="313"/>
      <c r="D20" s="313"/>
      <c r="E20" s="313"/>
      <c r="F20" s="313"/>
      <c r="G20" s="117">
        <v>14</v>
      </c>
      <c r="H20" s="119">
        <v>0</v>
      </c>
      <c r="I20" s="119">
        <v>0</v>
      </c>
      <c r="J20" s="119">
        <v>0</v>
      </c>
      <c r="K20" s="119">
        <v>0</v>
      </c>
      <c r="L20" s="119">
        <v>0</v>
      </c>
      <c r="M20" s="119">
        <v>0</v>
      </c>
      <c r="N20" s="120">
        <v>0</v>
      </c>
      <c r="O20" s="120">
        <v>0</v>
      </c>
      <c r="P20" s="120">
        <v>0</v>
      </c>
      <c r="Q20" s="120">
        <v>0</v>
      </c>
      <c r="R20" s="120">
        <v>0</v>
      </c>
      <c r="S20" s="120">
        <v>0</v>
      </c>
      <c r="T20" s="120">
        <v>0</v>
      </c>
      <c r="U20" s="120">
        <v>0</v>
      </c>
      <c r="V20" s="120">
        <v>0</v>
      </c>
      <c r="W20" s="120">
        <v>0</v>
      </c>
      <c r="X20" s="122">
        <f t="shared" si="4"/>
        <v>0</v>
      </c>
      <c r="Y20" s="120">
        <v>0</v>
      </c>
      <c r="Z20" s="122">
        <f t="shared" si="3"/>
        <v>0</v>
      </c>
    </row>
    <row r="21" spans="1:26" ht="30.75" customHeight="1" x14ac:dyDescent="0.2">
      <c r="A21" s="313" t="s">
        <v>401</v>
      </c>
      <c r="B21" s="313"/>
      <c r="C21" s="313"/>
      <c r="D21" s="313"/>
      <c r="E21" s="313"/>
      <c r="F21" s="313"/>
      <c r="G21" s="117">
        <v>15</v>
      </c>
      <c r="H21" s="120">
        <v>0</v>
      </c>
      <c r="I21" s="120">
        <v>0</v>
      </c>
      <c r="J21" s="120">
        <v>0</v>
      </c>
      <c r="K21" s="120">
        <v>0</v>
      </c>
      <c r="L21" s="120">
        <v>0</v>
      </c>
      <c r="M21" s="120">
        <v>0</v>
      </c>
      <c r="N21" s="120">
        <v>0</v>
      </c>
      <c r="O21" s="120">
        <v>0</v>
      </c>
      <c r="P21" s="120">
        <v>0</v>
      </c>
      <c r="Q21" s="120">
        <v>0</v>
      </c>
      <c r="R21" s="120">
        <v>0</v>
      </c>
      <c r="S21" s="120">
        <v>0</v>
      </c>
      <c r="T21" s="120">
        <v>0</v>
      </c>
      <c r="U21" s="120">
        <v>0</v>
      </c>
      <c r="V21" s="120">
        <v>0</v>
      </c>
      <c r="W21" s="120">
        <v>0</v>
      </c>
      <c r="X21" s="122">
        <f t="shared" si="4"/>
        <v>0</v>
      </c>
      <c r="Y21" s="120">
        <v>0</v>
      </c>
      <c r="Z21" s="122">
        <f t="shared" si="3"/>
        <v>0</v>
      </c>
    </row>
    <row r="22" spans="1:26" ht="28.5" customHeight="1" x14ac:dyDescent="0.2">
      <c r="A22" s="313" t="s">
        <v>402</v>
      </c>
      <c r="B22" s="313"/>
      <c r="C22" s="313"/>
      <c r="D22" s="313"/>
      <c r="E22" s="313"/>
      <c r="F22" s="313"/>
      <c r="G22" s="117">
        <v>16</v>
      </c>
      <c r="H22" s="120">
        <v>0</v>
      </c>
      <c r="I22" s="120">
        <v>0</v>
      </c>
      <c r="J22" s="120">
        <v>0</v>
      </c>
      <c r="K22" s="120">
        <v>0</v>
      </c>
      <c r="L22" s="120">
        <v>0</v>
      </c>
      <c r="M22" s="120">
        <v>0</v>
      </c>
      <c r="N22" s="120">
        <v>0</v>
      </c>
      <c r="O22" s="120">
        <v>0</v>
      </c>
      <c r="P22" s="120">
        <v>0</v>
      </c>
      <c r="Q22" s="120">
        <v>0</v>
      </c>
      <c r="R22" s="120">
        <v>0</v>
      </c>
      <c r="S22" s="120">
        <v>0</v>
      </c>
      <c r="T22" s="120">
        <v>0</v>
      </c>
      <c r="U22" s="120">
        <v>0</v>
      </c>
      <c r="V22" s="120">
        <v>0</v>
      </c>
      <c r="W22" s="120">
        <v>0</v>
      </c>
      <c r="X22" s="122">
        <f t="shared" si="4"/>
        <v>0</v>
      </c>
      <c r="Y22" s="120">
        <v>0</v>
      </c>
      <c r="Z22" s="122">
        <f t="shared" si="3"/>
        <v>0</v>
      </c>
    </row>
    <row r="23" spans="1:26" ht="26.25" customHeight="1" x14ac:dyDescent="0.2">
      <c r="A23" s="313" t="s">
        <v>403</v>
      </c>
      <c r="B23" s="313"/>
      <c r="C23" s="313"/>
      <c r="D23" s="313"/>
      <c r="E23" s="313"/>
      <c r="F23" s="313"/>
      <c r="G23" s="117">
        <v>17</v>
      </c>
      <c r="H23" s="120">
        <v>0</v>
      </c>
      <c r="I23" s="120">
        <v>0</v>
      </c>
      <c r="J23" s="120">
        <v>0</v>
      </c>
      <c r="K23" s="120">
        <v>0</v>
      </c>
      <c r="L23" s="120">
        <v>0</v>
      </c>
      <c r="M23" s="120">
        <v>0</v>
      </c>
      <c r="N23" s="120">
        <v>0</v>
      </c>
      <c r="O23" s="120">
        <v>0</v>
      </c>
      <c r="P23" s="120">
        <v>0</v>
      </c>
      <c r="Q23" s="120">
        <v>0</v>
      </c>
      <c r="R23" s="120">
        <v>0</v>
      </c>
      <c r="S23" s="120">
        <v>0</v>
      </c>
      <c r="T23" s="120">
        <v>0</v>
      </c>
      <c r="U23" s="120">
        <v>0</v>
      </c>
      <c r="V23" s="120">
        <v>0</v>
      </c>
      <c r="W23" s="120">
        <v>0</v>
      </c>
      <c r="X23" s="122">
        <f t="shared" si="4"/>
        <v>0</v>
      </c>
      <c r="Y23" s="120">
        <v>0</v>
      </c>
      <c r="Z23" s="122">
        <f t="shared" si="3"/>
        <v>0</v>
      </c>
    </row>
    <row r="24" spans="1:26" x14ac:dyDescent="0.2">
      <c r="A24" s="313" t="s">
        <v>275</v>
      </c>
      <c r="B24" s="313"/>
      <c r="C24" s="313"/>
      <c r="D24" s="313"/>
      <c r="E24" s="313"/>
      <c r="F24" s="313"/>
      <c r="G24" s="117">
        <v>18</v>
      </c>
      <c r="H24" s="120">
        <v>0</v>
      </c>
      <c r="I24" s="120">
        <v>0</v>
      </c>
      <c r="J24" s="120">
        <v>0</v>
      </c>
      <c r="K24" s="120">
        <v>0</v>
      </c>
      <c r="L24" s="120">
        <v>0</v>
      </c>
      <c r="M24" s="120">
        <v>0</v>
      </c>
      <c r="N24" s="120">
        <v>0</v>
      </c>
      <c r="O24" s="120">
        <v>0</v>
      </c>
      <c r="P24" s="120">
        <v>0</v>
      </c>
      <c r="Q24" s="120">
        <v>0</v>
      </c>
      <c r="R24" s="120">
        <v>0</v>
      </c>
      <c r="S24" s="120">
        <v>0</v>
      </c>
      <c r="T24" s="120">
        <v>0</v>
      </c>
      <c r="U24" s="120">
        <v>0</v>
      </c>
      <c r="V24" s="120">
        <v>0</v>
      </c>
      <c r="W24" s="120">
        <v>0</v>
      </c>
      <c r="X24" s="122">
        <f t="shared" si="4"/>
        <v>0</v>
      </c>
      <c r="Y24" s="120">
        <v>0</v>
      </c>
      <c r="Z24" s="122">
        <f t="shared" si="3"/>
        <v>0</v>
      </c>
    </row>
    <row r="25" spans="1:26" x14ac:dyDescent="0.2">
      <c r="A25" s="313" t="s">
        <v>404</v>
      </c>
      <c r="B25" s="313"/>
      <c r="C25" s="313"/>
      <c r="D25" s="313"/>
      <c r="E25" s="313"/>
      <c r="F25" s="313"/>
      <c r="G25" s="117">
        <v>19</v>
      </c>
      <c r="H25" s="120">
        <v>0</v>
      </c>
      <c r="I25" s="120">
        <v>0</v>
      </c>
      <c r="J25" s="120">
        <v>0</v>
      </c>
      <c r="K25" s="120">
        <v>0</v>
      </c>
      <c r="L25" s="120">
        <v>0</v>
      </c>
      <c r="M25" s="120">
        <v>0</v>
      </c>
      <c r="N25" s="120">
        <v>0</v>
      </c>
      <c r="O25" s="120">
        <v>0</v>
      </c>
      <c r="P25" s="120">
        <v>0</v>
      </c>
      <c r="Q25" s="120">
        <v>0</v>
      </c>
      <c r="R25" s="120">
        <v>0</v>
      </c>
      <c r="S25" s="120">
        <v>0</v>
      </c>
      <c r="T25" s="120">
        <v>0</v>
      </c>
      <c r="U25" s="120">
        <v>0</v>
      </c>
      <c r="V25" s="120">
        <v>0</v>
      </c>
      <c r="W25" s="120">
        <v>0</v>
      </c>
      <c r="X25" s="122">
        <f t="shared" si="4"/>
        <v>0</v>
      </c>
      <c r="Y25" s="120">
        <v>0</v>
      </c>
      <c r="Z25" s="122">
        <f t="shared" si="3"/>
        <v>0</v>
      </c>
    </row>
    <row r="26" spans="1:26" ht="12.75" customHeight="1" x14ac:dyDescent="0.2">
      <c r="A26" s="313" t="s">
        <v>412</v>
      </c>
      <c r="B26" s="313"/>
      <c r="C26" s="313"/>
      <c r="D26" s="313"/>
      <c r="E26" s="313"/>
      <c r="F26" s="313"/>
      <c r="G26" s="117">
        <v>20</v>
      </c>
      <c r="H26" s="120">
        <v>0</v>
      </c>
      <c r="I26" s="120">
        <v>0</v>
      </c>
      <c r="J26" s="120">
        <v>0</v>
      </c>
      <c r="K26" s="120">
        <v>0</v>
      </c>
      <c r="L26" s="120">
        <v>0</v>
      </c>
      <c r="M26" s="120">
        <v>0</v>
      </c>
      <c r="N26" s="120">
        <v>0</v>
      </c>
      <c r="O26" s="120">
        <v>0</v>
      </c>
      <c r="P26" s="120">
        <v>0</v>
      </c>
      <c r="Q26" s="120">
        <v>0</v>
      </c>
      <c r="R26" s="120">
        <v>0</v>
      </c>
      <c r="S26" s="120">
        <v>0</v>
      </c>
      <c r="T26" s="120">
        <v>0</v>
      </c>
      <c r="U26" s="120">
        <v>0</v>
      </c>
      <c r="V26" s="120">
        <v>-1788066</v>
      </c>
      <c r="W26" s="120">
        <v>0</v>
      </c>
      <c r="X26" s="122">
        <f t="shared" si="4"/>
        <v>-1788066</v>
      </c>
      <c r="Y26" s="120">
        <v>0</v>
      </c>
      <c r="Z26" s="122">
        <f t="shared" si="3"/>
        <v>-1788066</v>
      </c>
    </row>
    <row r="27" spans="1:26" ht="12.75" customHeight="1" x14ac:dyDescent="0.2">
      <c r="A27" s="313" t="s">
        <v>405</v>
      </c>
      <c r="B27" s="313"/>
      <c r="C27" s="313"/>
      <c r="D27" s="313"/>
      <c r="E27" s="313"/>
      <c r="F27" s="313"/>
      <c r="G27" s="117">
        <v>21</v>
      </c>
      <c r="H27" s="120">
        <v>0</v>
      </c>
      <c r="I27" s="120">
        <v>0</v>
      </c>
      <c r="J27" s="120">
        <v>0</v>
      </c>
      <c r="K27" s="120">
        <v>0</v>
      </c>
      <c r="L27" s="120">
        <v>0</v>
      </c>
      <c r="M27" s="120">
        <v>0</v>
      </c>
      <c r="N27" s="120">
        <v>0</v>
      </c>
      <c r="O27" s="120">
        <v>0</v>
      </c>
      <c r="P27" s="120">
        <v>0</v>
      </c>
      <c r="Q27" s="120">
        <v>0</v>
      </c>
      <c r="R27" s="120">
        <v>0</v>
      </c>
      <c r="S27" s="120">
        <v>0</v>
      </c>
      <c r="T27" s="120">
        <v>0</v>
      </c>
      <c r="U27" s="120">
        <v>0</v>
      </c>
      <c r="V27" s="120">
        <v>0</v>
      </c>
      <c r="W27" s="120">
        <v>0</v>
      </c>
      <c r="X27" s="122">
        <f t="shared" si="4"/>
        <v>0</v>
      </c>
      <c r="Y27" s="120">
        <v>0</v>
      </c>
      <c r="Z27" s="122">
        <f t="shared" si="3"/>
        <v>0</v>
      </c>
    </row>
    <row r="28" spans="1:26" ht="12.75" customHeight="1" x14ac:dyDescent="0.2">
      <c r="A28" s="313" t="s">
        <v>406</v>
      </c>
      <c r="B28" s="313"/>
      <c r="C28" s="313"/>
      <c r="D28" s="313"/>
      <c r="E28" s="313"/>
      <c r="F28" s="313"/>
      <c r="G28" s="117">
        <v>22</v>
      </c>
      <c r="H28" s="120">
        <v>0</v>
      </c>
      <c r="I28" s="120">
        <v>0</v>
      </c>
      <c r="J28" s="120">
        <v>0</v>
      </c>
      <c r="K28" s="120">
        <v>0</v>
      </c>
      <c r="L28" s="120">
        <v>0</v>
      </c>
      <c r="M28" s="120">
        <v>0</v>
      </c>
      <c r="N28" s="120">
        <v>0</v>
      </c>
      <c r="O28" s="120">
        <v>0</v>
      </c>
      <c r="P28" s="120">
        <v>0</v>
      </c>
      <c r="Q28" s="120">
        <v>0</v>
      </c>
      <c r="R28" s="120">
        <v>0</v>
      </c>
      <c r="S28" s="120">
        <v>0</v>
      </c>
      <c r="T28" s="120">
        <v>0</v>
      </c>
      <c r="U28" s="120">
        <v>0</v>
      </c>
      <c r="V28" s="120">
        <v>0</v>
      </c>
      <c r="W28" s="120">
        <v>0</v>
      </c>
      <c r="X28" s="122">
        <f t="shared" si="4"/>
        <v>0</v>
      </c>
      <c r="Y28" s="120">
        <v>0</v>
      </c>
      <c r="Z28" s="122">
        <f t="shared" si="3"/>
        <v>0</v>
      </c>
    </row>
    <row r="29" spans="1:26" ht="12.75" customHeight="1" x14ac:dyDescent="0.2">
      <c r="A29" s="313" t="s">
        <v>407</v>
      </c>
      <c r="B29" s="313"/>
      <c r="C29" s="313"/>
      <c r="D29" s="313"/>
      <c r="E29" s="313"/>
      <c r="F29" s="313"/>
      <c r="G29" s="117">
        <v>23</v>
      </c>
      <c r="H29" s="120">
        <v>0</v>
      </c>
      <c r="I29" s="120">
        <v>0</v>
      </c>
      <c r="J29" s="120">
        <v>0</v>
      </c>
      <c r="K29" s="120">
        <v>0</v>
      </c>
      <c r="L29" s="120">
        <v>0</v>
      </c>
      <c r="M29" s="120">
        <v>0</v>
      </c>
      <c r="N29" s="120">
        <v>0</v>
      </c>
      <c r="O29" s="120">
        <v>0</v>
      </c>
      <c r="P29" s="120">
        <v>0</v>
      </c>
      <c r="Q29" s="120">
        <v>0</v>
      </c>
      <c r="R29" s="120">
        <v>0</v>
      </c>
      <c r="S29" s="120">
        <v>0</v>
      </c>
      <c r="T29" s="120">
        <v>0</v>
      </c>
      <c r="U29" s="120">
        <v>0</v>
      </c>
      <c r="V29" s="120">
        <v>0</v>
      </c>
      <c r="W29" s="120">
        <v>0</v>
      </c>
      <c r="X29" s="122">
        <f t="shared" si="4"/>
        <v>0</v>
      </c>
      <c r="Y29" s="120">
        <v>0</v>
      </c>
      <c r="Z29" s="122">
        <f t="shared" si="3"/>
        <v>0</v>
      </c>
    </row>
    <row r="30" spans="1:26" ht="21.75" customHeight="1" x14ac:dyDescent="0.2">
      <c r="A30" s="314" t="s">
        <v>408</v>
      </c>
      <c r="B30" s="314"/>
      <c r="C30" s="314"/>
      <c r="D30" s="314"/>
      <c r="E30" s="314"/>
      <c r="F30" s="314"/>
      <c r="G30" s="118">
        <v>24</v>
      </c>
      <c r="H30" s="122">
        <f>SUM(H10:H29)</f>
        <v>53064702.369999997</v>
      </c>
      <c r="I30" s="122">
        <f t="shared" ref="I30:Z30" si="5">SUM(I10:I29)</f>
        <v>0</v>
      </c>
      <c r="J30" s="122">
        <f t="shared" si="5"/>
        <v>2653235.12</v>
      </c>
      <c r="K30" s="122">
        <f t="shared" si="5"/>
        <v>0</v>
      </c>
      <c r="L30" s="122">
        <f t="shared" si="5"/>
        <v>0</v>
      </c>
      <c r="M30" s="122">
        <f t="shared" si="5"/>
        <v>0</v>
      </c>
      <c r="N30" s="122">
        <f t="shared" si="5"/>
        <v>0</v>
      </c>
      <c r="O30" s="122">
        <f t="shared" si="5"/>
        <v>0</v>
      </c>
      <c r="P30" s="122">
        <f t="shared" si="5"/>
        <v>0</v>
      </c>
      <c r="Q30" s="122">
        <f t="shared" si="5"/>
        <v>0</v>
      </c>
      <c r="R30" s="122">
        <f t="shared" si="5"/>
        <v>0</v>
      </c>
      <c r="S30" s="122">
        <f t="shared" si="5"/>
        <v>0</v>
      </c>
      <c r="T30" s="122">
        <f t="shared" si="5"/>
        <v>0</v>
      </c>
      <c r="U30" s="122">
        <f t="shared" si="5"/>
        <v>0</v>
      </c>
      <c r="V30" s="122">
        <f t="shared" si="5"/>
        <v>12095896.439999999</v>
      </c>
      <c r="W30" s="122">
        <f t="shared" si="5"/>
        <v>-547815.63</v>
      </c>
      <c r="X30" s="122">
        <f>SUM(X10:X29)</f>
        <v>67266018.299999997</v>
      </c>
      <c r="Y30" s="122">
        <f t="shared" si="5"/>
        <v>0</v>
      </c>
      <c r="Z30" s="122">
        <f t="shared" si="5"/>
        <v>67266018.299999997</v>
      </c>
    </row>
    <row r="31" spans="1:26" x14ac:dyDescent="0.2">
      <c r="A31" s="321" t="s">
        <v>276</v>
      </c>
      <c r="B31" s="323"/>
      <c r="C31" s="323"/>
      <c r="D31" s="323"/>
      <c r="E31" s="323"/>
      <c r="F31" s="323"/>
      <c r="G31" s="323"/>
      <c r="H31" s="323"/>
      <c r="I31" s="323"/>
      <c r="J31" s="323"/>
      <c r="K31" s="323"/>
      <c r="L31" s="323"/>
      <c r="M31" s="323"/>
      <c r="N31" s="323"/>
      <c r="O31" s="323"/>
      <c r="P31" s="323"/>
      <c r="Q31" s="323"/>
      <c r="R31" s="323"/>
      <c r="S31" s="323"/>
      <c r="T31" s="323"/>
      <c r="U31" s="323"/>
      <c r="V31" s="323"/>
      <c r="W31" s="323"/>
      <c r="X31" s="323"/>
      <c r="Y31" s="323"/>
      <c r="Z31" s="323"/>
    </row>
    <row r="32" spans="1:26" ht="36.75" customHeight="1" x14ac:dyDescent="0.2">
      <c r="A32" s="325" t="s">
        <v>277</v>
      </c>
      <c r="B32" s="325"/>
      <c r="C32" s="325"/>
      <c r="D32" s="325"/>
      <c r="E32" s="325"/>
      <c r="F32" s="325"/>
      <c r="G32" s="118">
        <v>25</v>
      </c>
      <c r="H32" s="122">
        <f>SUM(H12:H20)</f>
        <v>0</v>
      </c>
      <c r="I32" s="122">
        <f t="shared" ref="I32:Z32" si="6">SUM(I12:I20)</f>
        <v>0</v>
      </c>
      <c r="J32" s="122">
        <f t="shared" si="6"/>
        <v>0</v>
      </c>
      <c r="K32" s="122">
        <f t="shared" si="6"/>
        <v>0</v>
      </c>
      <c r="L32" s="122">
        <f t="shared" si="6"/>
        <v>0</v>
      </c>
      <c r="M32" s="122">
        <f t="shared" si="6"/>
        <v>0</v>
      </c>
      <c r="N32" s="122">
        <f t="shared" si="6"/>
        <v>0</v>
      </c>
      <c r="O32" s="122">
        <f t="shared" si="6"/>
        <v>0</v>
      </c>
      <c r="P32" s="122">
        <f t="shared" si="6"/>
        <v>0</v>
      </c>
      <c r="Q32" s="122">
        <f t="shared" si="6"/>
        <v>0</v>
      </c>
      <c r="R32" s="122">
        <f t="shared" si="6"/>
        <v>0</v>
      </c>
      <c r="S32" s="122">
        <f t="shared" ref="S32:T32" si="7">SUM(S12:S20)</f>
        <v>0</v>
      </c>
      <c r="T32" s="122">
        <f t="shared" si="7"/>
        <v>0</v>
      </c>
      <c r="U32" s="122">
        <f t="shared" ref="U32" si="8">SUM(U12:U20)</f>
        <v>0</v>
      </c>
      <c r="V32" s="122">
        <f t="shared" si="6"/>
        <v>0</v>
      </c>
      <c r="W32" s="122">
        <f t="shared" si="6"/>
        <v>0</v>
      </c>
      <c r="X32" s="122">
        <f>SUM(X12:X20)</f>
        <v>0</v>
      </c>
      <c r="Y32" s="122">
        <f t="shared" si="6"/>
        <v>0</v>
      </c>
      <c r="Z32" s="122">
        <f t="shared" si="6"/>
        <v>0</v>
      </c>
    </row>
    <row r="33" spans="1:26" ht="31.5" customHeight="1" x14ac:dyDescent="0.2">
      <c r="A33" s="325" t="s">
        <v>409</v>
      </c>
      <c r="B33" s="325"/>
      <c r="C33" s="325"/>
      <c r="D33" s="325"/>
      <c r="E33" s="325"/>
      <c r="F33" s="325"/>
      <c r="G33" s="118">
        <v>26</v>
      </c>
      <c r="H33" s="122">
        <f>H11+H32</f>
        <v>0</v>
      </c>
      <c r="I33" s="122">
        <f t="shared" ref="I33:Z33" si="9">I11+I32</f>
        <v>0</v>
      </c>
      <c r="J33" s="122">
        <f t="shared" si="9"/>
        <v>0</v>
      </c>
      <c r="K33" s="122">
        <f t="shared" si="9"/>
        <v>0</v>
      </c>
      <c r="L33" s="122">
        <f t="shared" si="9"/>
        <v>0</v>
      </c>
      <c r="M33" s="122">
        <f t="shared" si="9"/>
        <v>0</v>
      </c>
      <c r="N33" s="122">
        <f t="shared" si="9"/>
        <v>0</v>
      </c>
      <c r="O33" s="122">
        <f t="shared" si="9"/>
        <v>0</v>
      </c>
      <c r="P33" s="122">
        <f t="shared" si="9"/>
        <v>0</v>
      </c>
      <c r="Q33" s="122">
        <f t="shared" si="9"/>
        <v>0</v>
      </c>
      <c r="R33" s="122">
        <f t="shared" si="9"/>
        <v>0</v>
      </c>
      <c r="S33" s="122">
        <f t="shared" ref="S33:T33" si="10">S11+S32</f>
        <v>0</v>
      </c>
      <c r="T33" s="122">
        <f t="shared" si="10"/>
        <v>0</v>
      </c>
      <c r="U33" s="122">
        <f t="shared" ref="U33" si="11">U11+U32</f>
        <v>0</v>
      </c>
      <c r="V33" s="122">
        <f t="shared" si="9"/>
        <v>0</v>
      </c>
      <c r="W33" s="122">
        <f t="shared" si="9"/>
        <v>-1439100</v>
      </c>
      <c r="X33" s="122">
        <f>X11+X32</f>
        <v>-1439100</v>
      </c>
      <c r="Y33" s="122">
        <f t="shared" si="9"/>
        <v>0</v>
      </c>
      <c r="Z33" s="122">
        <f t="shared" si="9"/>
        <v>-1439100</v>
      </c>
    </row>
    <row r="34" spans="1:26" ht="30.75" customHeight="1" x14ac:dyDescent="0.2">
      <c r="A34" s="325" t="s">
        <v>410</v>
      </c>
      <c r="B34" s="325"/>
      <c r="C34" s="325"/>
      <c r="D34" s="325"/>
      <c r="E34" s="325"/>
      <c r="F34" s="325"/>
      <c r="G34" s="118">
        <v>27</v>
      </c>
      <c r="H34" s="122">
        <f>SUM(H21:H29)</f>
        <v>0</v>
      </c>
      <c r="I34" s="122">
        <f t="shared" ref="I34:Z34" si="12">SUM(I21:I29)</f>
        <v>0</v>
      </c>
      <c r="J34" s="122">
        <f t="shared" si="12"/>
        <v>0</v>
      </c>
      <c r="K34" s="122">
        <f t="shared" si="12"/>
        <v>0</v>
      </c>
      <c r="L34" s="122">
        <f t="shared" si="12"/>
        <v>0</v>
      </c>
      <c r="M34" s="122">
        <f t="shared" si="12"/>
        <v>0</v>
      </c>
      <c r="N34" s="122">
        <f t="shared" si="12"/>
        <v>0</v>
      </c>
      <c r="O34" s="122">
        <f t="shared" si="12"/>
        <v>0</v>
      </c>
      <c r="P34" s="122">
        <f t="shared" si="12"/>
        <v>0</v>
      </c>
      <c r="Q34" s="122">
        <f t="shared" si="12"/>
        <v>0</v>
      </c>
      <c r="R34" s="122">
        <f t="shared" si="12"/>
        <v>0</v>
      </c>
      <c r="S34" s="122">
        <f t="shared" ref="S34:T34" si="13">SUM(S21:S29)</f>
        <v>0</v>
      </c>
      <c r="T34" s="122">
        <f t="shared" si="13"/>
        <v>0</v>
      </c>
      <c r="U34" s="122">
        <f t="shared" ref="U34" si="14">SUM(U21:U29)</f>
        <v>0</v>
      </c>
      <c r="V34" s="122">
        <f t="shared" si="12"/>
        <v>-1788066</v>
      </c>
      <c r="W34" s="122">
        <f t="shared" si="12"/>
        <v>0</v>
      </c>
      <c r="X34" s="122">
        <f>SUM(X21:X29)</f>
        <v>-1788066</v>
      </c>
      <c r="Y34" s="122">
        <f t="shared" si="12"/>
        <v>0</v>
      </c>
      <c r="Z34" s="122">
        <f t="shared" si="12"/>
        <v>-1788066</v>
      </c>
    </row>
    <row r="35" spans="1:26" x14ac:dyDescent="0.2">
      <c r="A35" s="321" t="s">
        <v>278</v>
      </c>
      <c r="B35" s="317"/>
      <c r="C35" s="317"/>
      <c r="D35" s="317"/>
      <c r="E35" s="317"/>
      <c r="F35" s="317"/>
      <c r="G35" s="317"/>
      <c r="H35" s="317"/>
      <c r="I35" s="317"/>
      <c r="J35" s="317"/>
      <c r="K35" s="317"/>
      <c r="L35" s="317"/>
      <c r="M35" s="317"/>
      <c r="N35" s="317"/>
      <c r="O35" s="317"/>
      <c r="P35" s="317"/>
      <c r="Q35" s="317"/>
      <c r="R35" s="317"/>
      <c r="S35" s="317"/>
      <c r="T35" s="317"/>
      <c r="U35" s="317"/>
      <c r="V35" s="317"/>
      <c r="W35" s="317"/>
      <c r="X35" s="317"/>
      <c r="Y35" s="317"/>
      <c r="Z35" s="317"/>
    </row>
    <row r="36" spans="1:26" ht="12.75" customHeight="1" x14ac:dyDescent="0.2">
      <c r="A36" s="324" t="s">
        <v>298</v>
      </c>
      <c r="B36" s="324"/>
      <c r="C36" s="324"/>
      <c r="D36" s="324"/>
      <c r="E36" s="324"/>
      <c r="F36" s="324"/>
      <c r="G36" s="117">
        <v>28</v>
      </c>
      <c r="H36" s="120">
        <f>+H7</f>
        <v>53064702.369999997</v>
      </c>
      <c r="I36" s="120">
        <v>0</v>
      </c>
      <c r="J36" s="120">
        <f>+J7</f>
        <v>2653235.12</v>
      </c>
      <c r="K36" s="120">
        <v>0</v>
      </c>
      <c r="L36" s="120">
        <v>0</v>
      </c>
      <c r="M36" s="120">
        <v>0</v>
      </c>
      <c r="N36" s="120">
        <v>0</v>
      </c>
      <c r="O36" s="120">
        <v>0</v>
      </c>
      <c r="P36" s="120">
        <v>0</v>
      </c>
      <c r="Q36" s="120">
        <v>0</v>
      </c>
      <c r="R36" s="120">
        <v>0</v>
      </c>
      <c r="S36" s="120">
        <v>0</v>
      </c>
      <c r="T36" s="120">
        <v>0</v>
      </c>
      <c r="U36" s="120">
        <v>0</v>
      </c>
      <c r="V36" s="120">
        <f>+Bilanca!H93</f>
        <v>12451871.609999999</v>
      </c>
      <c r="W36" s="120">
        <f>+Bilanca!H96</f>
        <v>293586.51</v>
      </c>
      <c r="X36" s="121">
        <f>H36+I36+J36+K36-L36+M36+N36+O36+P36+Q36+R36+V36+W36+S36+T36+U36</f>
        <v>68463395.609999999</v>
      </c>
      <c r="Y36" s="120">
        <v>0</v>
      </c>
      <c r="Z36" s="121">
        <f t="shared" ref="Z36:Z38" si="15">X36+Y36</f>
        <v>68463395.609999999</v>
      </c>
    </row>
    <row r="37" spans="1:26" ht="12.75" customHeight="1" x14ac:dyDescent="0.2">
      <c r="A37" s="313" t="s">
        <v>264</v>
      </c>
      <c r="B37" s="313"/>
      <c r="C37" s="313"/>
      <c r="D37" s="313"/>
      <c r="E37" s="313"/>
      <c r="F37" s="313"/>
      <c r="G37" s="117">
        <v>29</v>
      </c>
      <c r="H37" s="120">
        <v>0</v>
      </c>
      <c r="I37" s="120">
        <v>0</v>
      </c>
      <c r="J37" s="120">
        <v>0</v>
      </c>
      <c r="K37" s="120">
        <v>0</v>
      </c>
      <c r="L37" s="120">
        <v>0</v>
      </c>
      <c r="M37" s="120">
        <v>0</v>
      </c>
      <c r="N37" s="120">
        <v>0</v>
      </c>
      <c r="O37" s="120">
        <v>0</v>
      </c>
      <c r="P37" s="120">
        <v>0</v>
      </c>
      <c r="Q37" s="120">
        <v>0</v>
      </c>
      <c r="R37" s="120">
        <v>0</v>
      </c>
      <c r="S37" s="120">
        <v>0</v>
      </c>
      <c r="T37" s="120">
        <v>0</v>
      </c>
      <c r="U37" s="120">
        <v>0</v>
      </c>
      <c r="V37" s="120">
        <v>0</v>
      </c>
      <c r="W37" s="120">
        <v>0</v>
      </c>
      <c r="X37" s="121">
        <f t="shared" ref="X37:X38" si="16">H37+I37+J37+K37-L37+M37+N37+O37+P37+Q37+R37+V37+W37+S37+T37+U37</f>
        <v>0</v>
      </c>
      <c r="Y37" s="120">
        <v>0</v>
      </c>
      <c r="Z37" s="121">
        <f t="shared" si="15"/>
        <v>0</v>
      </c>
    </row>
    <row r="38" spans="1:26" ht="12.75" customHeight="1" x14ac:dyDescent="0.2">
      <c r="A38" s="313" t="s">
        <v>265</v>
      </c>
      <c r="B38" s="313"/>
      <c r="C38" s="313"/>
      <c r="D38" s="313"/>
      <c r="E38" s="313"/>
      <c r="F38" s="313"/>
      <c r="G38" s="117">
        <v>30</v>
      </c>
      <c r="H38" s="120">
        <v>0</v>
      </c>
      <c r="I38" s="120">
        <v>0</v>
      </c>
      <c r="J38" s="120">
        <v>0</v>
      </c>
      <c r="K38" s="120">
        <v>0</v>
      </c>
      <c r="L38" s="120">
        <v>0</v>
      </c>
      <c r="M38" s="120">
        <v>0</v>
      </c>
      <c r="N38" s="120">
        <v>0</v>
      </c>
      <c r="O38" s="120">
        <v>0</v>
      </c>
      <c r="P38" s="120">
        <v>0</v>
      </c>
      <c r="Q38" s="120">
        <v>0</v>
      </c>
      <c r="R38" s="120">
        <v>0</v>
      </c>
      <c r="S38" s="120">
        <v>0</v>
      </c>
      <c r="T38" s="120">
        <v>0</v>
      </c>
      <c r="U38" s="120">
        <v>0</v>
      </c>
      <c r="V38" s="120">
        <v>0</v>
      </c>
      <c r="W38" s="120">
        <v>0</v>
      </c>
      <c r="X38" s="121">
        <f t="shared" si="16"/>
        <v>0</v>
      </c>
      <c r="Y38" s="120">
        <v>0</v>
      </c>
      <c r="Z38" s="121">
        <f t="shared" si="15"/>
        <v>0</v>
      </c>
    </row>
    <row r="39" spans="1:26" ht="25.5" customHeight="1" x14ac:dyDescent="0.2">
      <c r="A39" s="314" t="s">
        <v>411</v>
      </c>
      <c r="B39" s="314"/>
      <c r="C39" s="314"/>
      <c r="D39" s="314"/>
      <c r="E39" s="314"/>
      <c r="F39" s="314"/>
      <c r="G39" s="118">
        <v>31</v>
      </c>
      <c r="H39" s="122">
        <f>H36+H37+H38</f>
        <v>53064702.369999997</v>
      </c>
      <c r="I39" s="122">
        <f t="shared" ref="I39:Z39" si="17">I36+I37+I38</f>
        <v>0</v>
      </c>
      <c r="J39" s="122">
        <f t="shared" si="17"/>
        <v>2653235.12</v>
      </c>
      <c r="K39" s="122">
        <f t="shared" si="17"/>
        <v>0</v>
      </c>
      <c r="L39" s="122">
        <f t="shared" si="17"/>
        <v>0</v>
      </c>
      <c r="M39" s="122">
        <f t="shared" si="17"/>
        <v>0</v>
      </c>
      <c r="N39" s="122">
        <f t="shared" si="17"/>
        <v>0</v>
      </c>
      <c r="O39" s="122">
        <f t="shared" si="17"/>
        <v>0</v>
      </c>
      <c r="P39" s="122">
        <f t="shared" si="17"/>
        <v>0</v>
      </c>
      <c r="Q39" s="122">
        <f t="shared" si="17"/>
        <v>0</v>
      </c>
      <c r="R39" s="122">
        <f t="shared" si="17"/>
        <v>0</v>
      </c>
      <c r="S39" s="122">
        <f t="shared" si="17"/>
        <v>0</v>
      </c>
      <c r="T39" s="122">
        <f t="shared" si="17"/>
        <v>0</v>
      </c>
      <c r="U39" s="122">
        <f t="shared" si="17"/>
        <v>0</v>
      </c>
      <c r="V39" s="122">
        <f t="shared" si="17"/>
        <v>12451871.609999999</v>
      </c>
      <c r="W39" s="122">
        <f t="shared" si="17"/>
        <v>293586.51</v>
      </c>
      <c r="X39" s="122">
        <f>X36+X37+X38</f>
        <v>68463395.609999999</v>
      </c>
      <c r="Y39" s="122">
        <f t="shared" si="17"/>
        <v>0</v>
      </c>
      <c r="Z39" s="122">
        <f t="shared" si="17"/>
        <v>68463395.609999999</v>
      </c>
    </row>
    <row r="40" spans="1:26" ht="12.75" customHeight="1" x14ac:dyDescent="0.2">
      <c r="A40" s="313" t="s">
        <v>266</v>
      </c>
      <c r="B40" s="313"/>
      <c r="C40" s="313"/>
      <c r="D40" s="313"/>
      <c r="E40" s="313"/>
      <c r="F40" s="313"/>
      <c r="G40" s="117">
        <v>32</v>
      </c>
      <c r="H40" s="119">
        <v>0</v>
      </c>
      <c r="I40" s="119">
        <v>0</v>
      </c>
      <c r="J40" s="119">
        <v>0</v>
      </c>
      <c r="K40" s="119">
        <v>0</v>
      </c>
      <c r="L40" s="119">
        <v>0</v>
      </c>
      <c r="M40" s="119">
        <v>0</v>
      </c>
      <c r="N40" s="119">
        <v>0</v>
      </c>
      <c r="O40" s="119">
        <v>0</v>
      </c>
      <c r="P40" s="119">
        <v>0</v>
      </c>
      <c r="Q40" s="119">
        <v>0</v>
      </c>
      <c r="R40" s="119">
        <v>0</v>
      </c>
      <c r="S40" s="119">
        <v>0</v>
      </c>
      <c r="T40" s="119">
        <v>0</v>
      </c>
      <c r="U40" s="120">
        <v>0</v>
      </c>
      <c r="V40" s="119">
        <v>0</v>
      </c>
      <c r="W40" s="120">
        <f>+RDG!J89</f>
        <v>-1001831.85</v>
      </c>
      <c r="X40" s="121">
        <f>H40+I40+J40+K40-L40+M40+N40+O40+P40+Q40+R40+V40+W40+S40+T40+U40</f>
        <v>-1001831.85</v>
      </c>
      <c r="Y40" s="120">
        <v>0</v>
      </c>
      <c r="Z40" s="121">
        <f t="shared" ref="Z40:Z58" si="18">X40+Y40</f>
        <v>-1001831.85</v>
      </c>
    </row>
    <row r="41" spans="1:26" ht="12.75" customHeight="1" x14ac:dyDescent="0.2">
      <c r="A41" s="313" t="s">
        <v>267</v>
      </c>
      <c r="B41" s="313"/>
      <c r="C41" s="313"/>
      <c r="D41" s="313"/>
      <c r="E41" s="313"/>
      <c r="F41" s="313"/>
      <c r="G41" s="117">
        <v>33</v>
      </c>
      <c r="H41" s="119">
        <v>0</v>
      </c>
      <c r="I41" s="119">
        <v>0</v>
      </c>
      <c r="J41" s="119">
        <v>0</v>
      </c>
      <c r="K41" s="119">
        <v>0</v>
      </c>
      <c r="L41" s="119">
        <v>0</v>
      </c>
      <c r="M41" s="119">
        <v>0</v>
      </c>
      <c r="N41" s="120">
        <v>0</v>
      </c>
      <c r="O41" s="119">
        <v>0</v>
      </c>
      <c r="P41" s="119">
        <v>0</v>
      </c>
      <c r="Q41" s="119">
        <v>0</v>
      </c>
      <c r="R41" s="119">
        <v>0</v>
      </c>
      <c r="S41" s="119">
        <v>0</v>
      </c>
      <c r="T41" s="120">
        <v>0</v>
      </c>
      <c r="U41" s="120">
        <v>0</v>
      </c>
      <c r="V41" s="119">
        <v>0</v>
      </c>
      <c r="W41" s="119">
        <v>0</v>
      </c>
      <c r="X41" s="121">
        <f t="shared" ref="X41:X58" si="19">H41+I41+J41+K41-L41+M41+N41+O41+P41+Q41+R41+V41+W41+S41+T41+U41</f>
        <v>0</v>
      </c>
      <c r="Y41" s="120">
        <v>0</v>
      </c>
      <c r="Z41" s="121">
        <f t="shared" si="18"/>
        <v>0</v>
      </c>
    </row>
    <row r="42" spans="1:26" ht="27" customHeight="1" x14ac:dyDescent="0.2">
      <c r="A42" s="313" t="s">
        <v>279</v>
      </c>
      <c r="B42" s="313"/>
      <c r="C42" s="313"/>
      <c r="D42" s="313"/>
      <c r="E42" s="313"/>
      <c r="F42" s="313"/>
      <c r="G42" s="117">
        <v>34</v>
      </c>
      <c r="H42" s="119">
        <v>0</v>
      </c>
      <c r="I42" s="119">
        <v>0</v>
      </c>
      <c r="J42" s="119">
        <v>0</v>
      </c>
      <c r="K42" s="119">
        <v>0</v>
      </c>
      <c r="L42" s="119">
        <v>0</v>
      </c>
      <c r="M42" s="119">
        <v>0</v>
      </c>
      <c r="N42" s="119">
        <v>0</v>
      </c>
      <c r="O42" s="120">
        <v>0</v>
      </c>
      <c r="P42" s="119">
        <v>0</v>
      </c>
      <c r="Q42" s="119">
        <v>0</v>
      </c>
      <c r="R42" s="119">
        <v>0</v>
      </c>
      <c r="S42" s="119">
        <v>0</v>
      </c>
      <c r="T42" s="119">
        <v>0</v>
      </c>
      <c r="U42" s="120">
        <v>0</v>
      </c>
      <c r="V42" s="120">
        <v>0</v>
      </c>
      <c r="W42" s="120">
        <v>0</v>
      </c>
      <c r="X42" s="121">
        <f t="shared" si="19"/>
        <v>0</v>
      </c>
      <c r="Y42" s="120">
        <v>0</v>
      </c>
      <c r="Z42" s="121">
        <f t="shared" si="18"/>
        <v>0</v>
      </c>
    </row>
    <row r="43" spans="1:26" ht="20.25" customHeight="1" x14ac:dyDescent="0.2">
      <c r="A43" s="313" t="s">
        <v>400</v>
      </c>
      <c r="B43" s="313"/>
      <c r="C43" s="313"/>
      <c r="D43" s="313"/>
      <c r="E43" s="313"/>
      <c r="F43" s="313"/>
      <c r="G43" s="117">
        <v>35</v>
      </c>
      <c r="H43" s="119">
        <v>0</v>
      </c>
      <c r="I43" s="119">
        <v>0</v>
      </c>
      <c r="J43" s="119">
        <v>0</v>
      </c>
      <c r="K43" s="119">
        <v>0</v>
      </c>
      <c r="L43" s="119">
        <v>0</v>
      </c>
      <c r="M43" s="119">
        <v>0</v>
      </c>
      <c r="N43" s="119">
        <v>0</v>
      </c>
      <c r="O43" s="119">
        <v>0</v>
      </c>
      <c r="P43" s="120">
        <v>0</v>
      </c>
      <c r="Q43" s="119">
        <v>0</v>
      </c>
      <c r="R43" s="119">
        <v>0</v>
      </c>
      <c r="S43" s="119">
        <v>0</v>
      </c>
      <c r="T43" s="119">
        <v>0</v>
      </c>
      <c r="U43" s="120">
        <v>0</v>
      </c>
      <c r="V43" s="120">
        <v>0</v>
      </c>
      <c r="W43" s="120">
        <v>0</v>
      </c>
      <c r="X43" s="121">
        <f t="shared" si="19"/>
        <v>0</v>
      </c>
      <c r="Y43" s="120">
        <v>0</v>
      </c>
      <c r="Z43" s="121">
        <f t="shared" si="18"/>
        <v>0</v>
      </c>
    </row>
    <row r="44" spans="1:26" ht="21" customHeight="1" x14ac:dyDescent="0.2">
      <c r="A44" s="313" t="s">
        <v>269</v>
      </c>
      <c r="B44" s="313"/>
      <c r="C44" s="313"/>
      <c r="D44" s="313"/>
      <c r="E44" s="313"/>
      <c r="F44" s="313"/>
      <c r="G44" s="117">
        <v>36</v>
      </c>
      <c r="H44" s="119">
        <v>0</v>
      </c>
      <c r="I44" s="119">
        <v>0</v>
      </c>
      <c r="J44" s="119">
        <v>0</v>
      </c>
      <c r="K44" s="119">
        <v>0</v>
      </c>
      <c r="L44" s="119">
        <v>0</v>
      </c>
      <c r="M44" s="119">
        <v>0</v>
      </c>
      <c r="N44" s="119">
        <v>0</v>
      </c>
      <c r="O44" s="119">
        <v>0</v>
      </c>
      <c r="P44" s="119">
        <v>0</v>
      </c>
      <c r="Q44" s="120">
        <v>0</v>
      </c>
      <c r="R44" s="119">
        <v>0</v>
      </c>
      <c r="S44" s="119">
        <v>0</v>
      </c>
      <c r="T44" s="119">
        <v>0</v>
      </c>
      <c r="U44" s="120">
        <v>0</v>
      </c>
      <c r="V44" s="120">
        <v>0</v>
      </c>
      <c r="W44" s="120">
        <v>0</v>
      </c>
      <c r="X44" s="121">
        <f t="shared" si="19"/>
        <v>0</v>
      </c>
      <c r="Y44" s="120">
        <v>0</v>
      </c>
      <c r="Z44" s="121">
        <f t="shared" si="18"/>
        <v>0</v>
      </c>
    </row>
    <row r="45" spans="1:26" ht="29.25" customHeight="1" x14ac:dyDescent="0.2">
      <c r="A45" s="313" t="s">
        <v>270</v>
      </c>
      <c r="B45" s="313"/>
      <c r="C45" s="313"/>
      <c r="D45" s="313"/>
      <c r="E45" s="313"/>
      <c r="F45" s="313"/>
      <c r="G45" s="117">
        <v>37</v>
      </c>
      <c r="H45" s="119">
        <v>0</v>
      </c>
      <c r="I45" s="119">
        <v>0</v>
      </c>
      <c r="J45" s="119">
        <v>0</v>
      </c>
      <c r="K45" s="119">
        <v>0</v>
      </c>
      <c r="L45" s="119">
        <v>0</v>
      </c>
      <c r="M45" s="119">
        <v>0</v>
      </c>
      <c r="N45" s="119">
        <v>0</v>
      </c>
      <c r="O45" s="119">
        <v>0</v>
      </c>
      <c r="P45" s="119">
        <v>0</v>
      </c>
      <c r="Q45" s="119">
        <v>0</v>
      </c>
      <c r="R45" s="120">
        <v>0</v>
      </c>
      <c r="S45" s="120">
        <v>0</v>
      </c>
      <c r="T45" s="120">
        <v>0</v>
      </c>
      <c r="U45" s="120">
        <v>0</v>
      </c>
      <c r="V45" s="120">
        <v>0</v>
      </c>
      <c r="W45" s="120">
        <v>0</v>
      </c>
      <c r="X45" s="121">
        <f t="shared" si="19"/>
        <v>0</v>
      </c>
      <c r="Y45" s="120">
        <v>0</v>
      </c>
      <c r="Z45" s="121">
        <f t="shared" si="18"/>
        <v>0</v>
      </c>
    </row>
    <row r="46" spans="1:26" ht="21" customHeight="1" x14ac:dyDescent="0.2">
      <c r="A46" s="313" t="s">
        <v>280</v>
      </c>
      <c r="B46" s="313"/>
      <c r="C46" s="313"/>
      <c r="D46" s="313"/>
      <c r="E46" s="313"/>
      <c r="F46" s="313"/>
      <c r="G46" s="117">
        <v>38</v>
      </c>
      <c r="H46" s="119">
        <v>0</v>
      </c>
      <c r="I46" s="119">
        <v>0</v>
      </c>
      <c r="J46" s="119">
        <v>0</v>
      </c>
      <c r="K46" s="119">
        <v>0</v>
      </c>
      <c r="L46" s="119">
        <v>0</v>
      </c>
      <c r="M46" s="119">
        <v>0</v>
      </c>
      <c r="N46" s="120">
        <v>0</v>
      </c>
      <c r="O46" s="120">
        <v>0</v>
      </c>
      <c r="P46" s="120">
        <v>0</v>
      </c>
      <c r="Q46" s="120">
        <v>0</v>
      </c>
      <c r="R46" s="120">
        <v>0</v>
      </c>
      <c r="S46" s="120">
        <v>0</v>
      </c>
      <c r="T46" s="120">
        <v>0</v>
      </c>
      <c r="U46" s="120">
        <v>0</v>
      </c>
      <c r="V46" s="120">
        <v>0</v>
      </c>
      <c r="W46" s="120">
        <v>0</v>
      </c>
      <c r="X46" s="121">
        <f t="shared" si="19"/>
        <v>0</v>
      </c>
      <c r="Y46" s="120">
        <v>0</v>
      </c>
      <c r="Z46" s="121">
        <f t="shared" si="18"/>
        <v>0</v>
      </c>
    </row>
    <row r="47" spans="1:26" ht="12.75" customHeight="1" x14ac:dyDescent="0.2">
      <c r="A47" s="313" t="s">
        <v>272</v>
      </c>
      <c r="B47" s="313"/>
      <c r="C47" s="313"/>
      <c r="D47" s="313"/>
      <c r="E47" s="313"/>
      <c r="F47" s="313"/>
      <c r="G47" s="117">
        <v>39</v>
      </c>
      <c r="H47" s="119">
        <v>0</v>
      </c>
      <c r="I47" s="119">
        <v>0</v>
      </c>
      <c r="J47" s="119">
        <v>0</v>
      </c>
      <c r="K47" s="119">
        <v>0</v>
      </c>
      <c r="L47" s="119">
        <v>0</v>
      </c>
      <c r="M47" s="119">
        <v>0</v>
      </c>
      <c r="N47" s="120">
        <v>0</v>
      </c>
      <c r="O47" s="120">
        <v>0</v>
      </c>
      <c r="P47" s="120">
        <v>0</v>
      </c>
      <c r="Q47" s="120">
        <v>0</v>
      </c>
      <c r="R47" s="120">
        <v>0</v>
      </c>
      <c r="S47" s="120">
        <v>0</v>
      </c>
      <c r="T47" s="120">
        <v>0</v>
      </c>
      <c r="U47" s="120">
        <v>0</v>
      </c>
      <c r="V47" s="120">
        <v>0</v>
      </c>
      <c r="W47" s="120">
        <v>0</v>
      </c>
      <c r="X47" s="121">
        <f t="shared" si="19"/>
        <v>0</v>
      </c>
      <c r="Y47" s="120">
        <v>0</v>
      </c>
      <c r="Z47" s="121">
        <f t="shared" si="18"/>
        <v>0</v>
      </c>
    </row>
    <row r="48" spans="1:26" ht="12.75" customHeight="1" x14ac:dyDescent="0.2">
      <c r="A48" s="313" t="s">
        <v>273</v>
      </c>
      <c r="B48" s="313"/>
      <c r="C48" s="313"/>
      <c r="D48" s="313"/>
      <c r="E48" s="313"/>
      <c r="F48" s="313"/>
      <c r="G48" s="117">
        <v>40</v>
      </c>
      <c r="H48" s="120">
        <v>0</v>
      </c>
      <c r="I48" s="120">
        <v>0</v>
      </c>
      <c r="J48" s="120">
        <v>0</v>
      </c>
      <c r="K48" s="120">
        <v>0</v>
      </c>
      <c r="L48" s="120">
        <v>0</v>
      </c>
      <c r="M48" s="120">
        <v>0</v>
      </c>
      <c r="N48" s="120">
        <v>0</v>
      </c>
      <c r="O48" s="120">
        <v>0</v>
      </c>
      <c r="P48" s="120">
        <v>0</v>
      </c>
      <c r="Q48" s="120">
        <v>0</v>
      </c>
      <c r="R48" s="120">
        <v>0</v>
      </c>
      <c r="S48" s="120">
        <v>0</v>
      </c>
      <c r="T48" s="120">
        <v>0</v>
      </c>
      <c r="U48" s="120">
        <v>0</v>
      </c>
      <c r="V48" s="120">
        <v>0</v>
      </c>
      <c r="W48" s="120">
        <v>0</v>
      </c>
      <c r="X48" s="121">
        <f t="shared" si="19"/>
        <v>0</v>
      </c>
      <c r="Y48" s="120">
        <v>0</v>
      </c>
      <c r="Z48" s="121">
        <f t="shared" si="18"/>
        <v>0</v>
      </c>
    </row>
    <row r="49" spans="1:26" ht="12.75" customHeight="1" x14ac:dyDescent="0.2">
      <c r="A49" s="313" t="s">
        <v>274</v>
      </c>
      <c r="B49" s="313"/>
      <c r="C49" s="313"/>
      <c r="D49" s="313"/>
      <c r="E49" s="313"/>
      <c r="F49" s="313"/>
      <c r="G49" s="117">
        <v>41</v>
      </c>
      <c r="H49" s="119">
        <v>0</v>
      </c>
      <c r="I49" s="119">
        <v>0</v>
      </c>
      <c r="J49" s="119">
        <v>0</v>
      </c>
      <c r="K49" s="119">
        <v>0</v>
      </c>
      <c r="L49" s="119">
        <v>0</v>
      </c>
      <c r="M49" s="119">
        <v>0</v>
      </c>
      <c r="N49" s="120">
        <v>0</v>
      </c>
      <c r="O49" s="120">
        <v>0</v>
      </c>
      <c r="P49" s="120">
        <v>0</v>
      </c>
      <c r="Q49" s="120">
        <v>0</v>
      </c>
      <c r="R49" s="120">
        <v>0</v>
      </c>
      <c r="S49" s="120">
        <v>0</v>
      </c>
      <c r="T49" s="120">
        <v>0</v>
      </c>
      <c r="U49" s="120">
        <v>0</v>
      </c>
      <c r="V49" s="120">
        <v>0</v>
      </c>
      <c r="W49" s="120">
        <v>0</v>
      </c>
      <c r="X49" s="121">
        <f t="shared" si="19"/>
        <v>0</v>
      </c>
      <c r="Y49" s="120">
        <v>0</v>
      </c>
      <c r="Z49" s="121">
        <f t="shared" si="18"/>
        <v>0</v>
      </c>
    </row>
    <row r="50" spans="1:26" ht="24" customHeight="1" x14ac:dyDescent="0.2">
      <c r="A50" s="313" t="s">
        <v>401</v>
      </c>
      <c r="B50" s="313"/>
      <c r="C50" s="313"/>
      <c r="D50" s="313"/>
      <c r="E50" s="313"/>
      <c r="F50" s="313"/>
      <c r="G50" s="117">
        <v>42</v>
      </c>
      <c r="H50" s="120">
        <v>0</v>
      </c>
      <c r="I50" s="120">
        <v>0</v>
      </c>
      <c r="J50" s="120">
        <v>0</v>
      </c>
      <c r="K50" s="120">
        <v>0</v>
      </c>
      <c r="L50" s="120">
        <v>0</v>
      </c>
      <c r="M50" s="120">
        <v>0</v>
      </c>
      <c r="N50" s="120">
        <v>0</v>
      </c>
      <c r="O50" s="120">
        <v>0</v>
      </c>
      <c r="P50" s="120">
        <v>0</v>
      </c>
      <c r="Q50" s="120">
        <v>0</v>
      </c>
      <c r="R50" s="120">
        <v>0</v>
      </c>
      <c r="S50" s="120">
        <v>0</v>
      </c>
      <c r="T50" s="120">
        <v>0</v>
      </c>
      <c r="U50" s="120">
        <v>0</v>
      </c>
      <c r="V50" s="120">
        <v>0</v>
      </c>
      <c r="W50" s="120">
        <v>0</v>
      </c>
      <c r="X50" s="121">
        <f t="shared" si="19"/>
        <v>0</v>
      </c>
      <c r="Y50" s="120">
        <v>0</v>
      </c>
      <c r="Z50" s="121">
        <f t="shared" si="18"/>
        <v>0</v>
      </c>
    </row>
    <row r="51" spans="1:26" ht="26.25" customHeight="1" x14ac:dyDescent="0.2">
      <c r="A51" s="313" t="s">
        <v>402</v>
      </c>
      <c r="B51" s="313"/>
      <c r="C51" s="313"/>
      <c r="D51" s="313"/>
      <c r="E51" s="313"/>
      <c r="F51" s="313"/>
      <c r="G51" s="117">
        <v>43</v>
      </c>
      <c r="H51" s="120">
        <v>0</v>
      </c>
      <c r="I51" s="120">
        <v>0</v>
      </c>
      <c r="J51" s="120">
        <v>0</v>
      </c>
      <c r="K51" s="120">
        <v>0</v>
      </c>
      <c r="L51" s="120">
        <v>0</v>
      </c>
      <c r="M51" s="120">
        <v>0</v>
      </c>
      <c r="N51" s="120">
        <v>0</v>
      </c>
      <c r="O51" s="120">
        <v>0</v>
      </c>
      <c r="P51" s="120">
        <v>0</v>
      </c>
      <c r="Q51" s="120">
        <v>0</v>
      </c>
      <c r="R51" s="120">
        <v>0</v>
      </c>
      <c r="S51" s="120">
        <v>0</v>
      </c>
      <c r="T51" s="120">
        <v>0</v>
      </c>
      <c r="U51" s="120">
        <v>0</v>
      </c>
      <c r="V51" s="120">
        <v>0</v>
      </c>
      <c r="W51" s="120">
        <v>0</v>
      </c>
      <c r="X51" s="121">
        <f t="shared" si="19"/>
        <v>0</v>
      </c>
      <c r="Y51" s="120">
        <v>0</v>
      </c>
      <c r="Z51" s="121">
        <f t="shared" si="18"/>
        <v>0</v>
      </c>
    </row>
    <row r="52" spans="1:26" ht="22.5" customHeight="1" x14ac:dyDescent="0.2">
      <c r="A52" s="313" t="s">
        <v>403</v>
      </c>
      <c r="B52" s="313"/>
      <c r="C52" s="313"/>
      <c r="D52" s="313"/>
      <c r="E52" s="313"/>
      <c r="F52" s="313"/>
      <c r="G52" s="117">
        <v>44</v>
      </c>
      <c r="H52" s="120">
        <v>0</v>
      </c>
      <c r="I52" s="120">
        <v>0</v>
      </c>
      <c r="J52" s="120">
        <v>0</v>
      </c>
      <c r="K52" s="120">
        <v>0</v>
      </c>
      <c r="L52" s="120">
        <v>0</v>
      </c>
      <c r="M52" s="120">
        <v>0</v>
      </c>
      <c r="N52" s="120">
        <v>0</v>
      </c>
      <c r="O52" s="120">
        <v>0</v>
      </c>
      <c r="P52" s="120">
        <v>0</v>
      </c>
      <c r="Q52" s="120">
        <v>0</v>
      </c>
      <c r="R52" s="120">
        <v>0</v>
      </c>
      <c r="S52" s="120">
        <v>0</v>
      </c>
      <c r="T52" s="120">
        <v>0</v>
      </c>
      <c r="U52" s="120">
        <v>0</v>
      </c>
      <c r="V52" s="120">
        <v>0</v>
      </c>
      <c r="W52" s="120">
        <v>0</v>
      </c>
      <c r="X52" s="121">
        <f t="shared" si="19"/>
        <v>0</v>
      </c>
      <c r="Y52" s="120">
        <v>0</v>
      </c>
      <c r="Z52" s="121">
        <f t="shared" si="18"/>
        <v>0</v>
      </c>
    </row>
    <row r="53" spans="1:26" ht="12.75" customHeight="1" x14ac:dyDescent="0.2">
      <c r="A53" s="313" t="s">
        <v>275</v>
      </c>
      <c r="B53" s="313"/>
      <c r="C53" s="313"/>
      <c r="D53" s="313"/>
      <c r="E53" s="313"/>
      <c r="F53" s="313"/>
      <c r="G53" s="117">
        <v>45</v>
      </c>
      <c r="H53" s="120">
        <v>0</v>
      </c>
      <c r="I53" s="120">
        <v>0</v>
      </c>
      <c r="J53" s="120">
        <v>0</v>
      </c>
      <c r="K53" s="120">
        <v>0</v>
      </c>
      <c r="L53" s="120">
        <v>0</v>
      </c>
      <c r="M53" s="120">
        <v>0</v>
      </c>
      <c r="N53" s="120">
        <v>0</v>
      </c>
      <c r="O53" s="120">
        <v>0</v>
      </c>
      <c r="P53" s="120">
        <v>0</v>
      </c>
      <c r="Q53" s="120">
        <v>0</v>
      </c>
      <c r="R53" s="120">
        <v>0</v>
      </c>
      <c r="S53" s="120">
        <v>0</v>
      </c>
      <c r="T53" s="120">
        <v>0</v>
      </c>
      <c r="U53" s="120">
        <v>0</v>
      </c>
      <c r="V53" s="120">
        <v>0</v>
      </c>
      <c r="W53" s="120">
        <v>0</v>
      </c>
      <c r="X53" s="121">
        <f t="shared" si="19"/>
        <v>0</v>
      </c>
      <c r="Y53" s="120">
        <v>0</v>
      </c>
      <c r="Z53" s="121">
        <f t="shared" si="18"/>
        <v>0</v>
      </c>
    </row>
    <row r="54" spans="1:26" ht="12.75" customHeight="1" x14ac:dyDescent="0.2">
      <c r="A54" s="313" t="s">
        <v>404</v>
      </c>
      <c r="B54" s="313"/>
      <c r="C54" s="313"/>
      <c r="D54" s="313"/>
      <c r="E54" s="313"/>
      <c r="F54" s="313"/>
      <c r="G54" s="117">
        <v>46</v>
      </c>
      <c r="H54" s="120">
        <v>0</v>
      </c>
      <c r="I54" s="120">
        <v>0</v>
      </c>
      <c r="J54" s="120">
        <v>0</v>
      </c>
      <c r="K54" s="120">
        <v>0</v>
      </c>
      <c r="L54" s="120">
        <v>0</v>
      </c>
      <c r="M54" s="120">
        <v>0</v>
      </c>
      <c r="N54" s="120">
        <v>0</v>
      </c>
      <c r="O54" s="120">
        <v>0</v>
      </c>
      <c r="P54" s="120">
        <v>0</v>
      </c>
      <c r="Q54" s="120">
        <v>0</v>
      </c>
      <c r="R54" s="120">
        <v>0</v>
      </c>
      <c r="S54" s="120">
        <v>0</v>
      </c>
      <c r="T54" s="120">
        <v>0</v>
      </c>
      <c r="U54" s="120">
        <v>0</v>
      </c>
      <c r="V54" s="120">
        <v>0</v>
      </c>
      <c r="W54" s="120">
        <v>0</v>
      </c>
      <c r="X54" s="121">
        <f t="shared" si="19"/>
        <v>0</v>
      </c>
      <c r="Y54" s="120">
        <v>0</v>
      </c>
      <c r="Z54" s="121">
        <f t="shared" si="18"/>
        <v>0</v>
      </c>
    </row>
    <row r="55" spans="1:26" ht="12.75" customHeight="1" x14ac:dyDescent="0.2">
      <c r="A55" s="313" t="s">
        <v>412</v>
      </c>
      <c r="B55" s="313"/>
      <c r="C55" s="313"/>
      <c r="D55" s="313"/>
      <c r="E55" s="313"/>
      <c r="F55" s="313"/>
      <c r="G55" s="117">
        <v>47</v>
      </c>
      <c r="H55" s="120">
        <v>0</v>
      </c>
      <c r="I55" s="120">
        <v>0</v>
      </c>
      <c r="J55" s="120">
        <v>0</v>
      </c>
      <c r="K55" s="120">
        <v>0</v>
      </c>
      <c r="L55" s="120">
        <v>0</v>
      </c>
      <c r="M55" s="120">
        <v>0</v>
      </c>
      <c r="N55" s="120">
        <v>0</v>
      </c>
      <c r="O55" s="120">
        <v>0</v>
      </c>
      <c r="P55" s="120">
        <v>0</v>
      </c>
      <c r="Q55" s="120">
        <v>0</v>
      </c>
      <c r="R55" s="120">
        <v>0</v>
      </c>
      <c r="S55" s="120">
        <v>0</v>
      </c>
      <c r="T55" s="120">
        <v>0</v>
      </c>
      <c r="U55" s="120">
        <v>0</v>
      </c>
      <c r="V55" s="120">
        <v>0</v>
      </c>
      <c r="W55" s="120">
        <v>0</v>
      </c>
      <c r="X55" s="121">
        <f t="shared" si="19"/>
        <v>0</v>
      </c>
      <c r="Y55" s="120">
        <v>0</v>
      </c>
      <c r="Z55" s="121">
        <f t="shared" si="18"/>
        <v>0</v>
      </c>
    </row>
    <row r="56" spans="1:26" ht="12.75" customHeight="1" x14ac:dyDescent="0.2">
      <c r="A56" s="313" t="s">
        <v>405</v>
      </c>
      <c r="B56" s="313"/>
      <c r="C56" s="313"/>
      <c r="D56" s="313"/>
      <c r="E56" s="313"/>
      <c r="F56" s="313"/>
      <c r="G56" s="117">
        <v>48</v>
      </c>
      <c r="H56" s="120">
        <v>0</v>
      </c>
      <c r="I56" s="120">
        <v>0</v>
      </c>
      <c r="J56" s="120">
        <v>0</v>
      </c>
      <c r="K56" s="120">
        <v>0</v>
      </c>
      <c r="L56" s="120">
        <v>0</v>
      </c>
      <c r="M56" s="120">
        <v>0</v>
      </c>
      <c r="N56" s="120">
        <v>0</v>
      </c>
      <c r="O56" s="120">
        <v>0</v>
      </c>
      <c r="P56" s="120">
        <v>0</v>
      </c>
      <c r="Q56" s="120">
        <v>0</v>
      </c>
      <c r="R56" s="120">
        <v>0</v>
      </c>
      <c r="S56" s="120">
        <v>0</v>
      </c>
      <c r="T56" s="120">
        <v>0</v>
      </c>
      <c r="U56" s="120">
        <v>0</v>
      </c>
      <c r="V56" s="120">
        <v>0</v>
      </c>
      <c r="W56" s="120">
        <v>0</v>
      </c>
      <c r="X56" s="121">
        <f t="shared" si="19"/>
        <v>0</v>
      </c>
      <c r="Y56" s="120">
        <v>0</v>
      </c>
      <c r="Z56" s="121">
        <f t="shared" si="18"/>
        <v>0</v>
      </c>
    </row>
    <row r="57" spans="1:26" ht="12.75" customHeight="1" x14ac:dyDescent="0.2">
      <c r="A57" s="313" t="s">
        <v>413</v>
      </c>
      <c r="B57" s="313"/>
      <c r="C57" s="313"/>
      <c r="D57" s="313"/>
      <c r="E57" s="313"/>
      <c r="F57" s="313"/>
      <c r="G57" s="117">
        <v>49</v>
      </c>
      <c r="H57" s="120">
        <v>0</v>
      </c>
      <c r="I57" s="120">
        <v>0</v>
      </c>
      <c r="J57" s="120">
        <v>0</v>
      </c>
      <c r="K57" s="120">
        <v>0</v>
      </c>
      <c r="L57" s="120">
        <v>0</v>
      </c>
      <c r="M57" s="120">
        <v>0</v>
      </c>
      <c r="N57" s="120">
        <v>0</v>
      </c>
      <c r="O57" s="120">
        <v>0</v>
      </c>
      <c r="P57" s="120">
        <v>0</v>
      </c>
      <c r="Q57" s="120">
        <v>0</v>
      </c>
      <c r="R57" s="120">
        <v>0</v>
      </c>
      <c r="S57" s="120">
        <v>0</v>
      </c>
      <c r="T57" s="120">
        <v>0</v>
      </c>
      <c r="U57" s="120">
        <v>0</v>
      </c>
      <c r="V57" s="120">
        <v>0</v>
      </c>
      <c r="W57" s="120">
        <v>0</v>
      </c>
      <c r="X57" s="121">
        <f t="shared" si="19"/>
        <v>0</v>
      </c>
      <c r="Y57" s="120">
        <v>0</v>
      </c>
      <c r="Z57" s="121">
        <f t="shared" si="18"/>
        <v>0</v>
      </c>
    </row>
    <row r="58" spans="1:26" ht="12.75" customHeight="1" x14ac:dyDescent="0.2">
      <c r="A58" s="313" t="s">
        <v>407</v>
      </c>
      <c r="B58" s="313"/>
      <c r="C58" s="313"/>
      <c r="D58" s="313"/>
      <c r="E58" s="313"/>
      <c r="F58" s="313"/>
      <c r="G58" s="117">
        <v>50</v>
      </c>
      <c r="H58" s="120">
        <v>0</v>
      </c>
      <c r="I58" s="120">
        <v>0</v>
      </c>
      <c r="J58" s="120">
        <v>0</v>
      </c>
      <c r="K58" s="120">
        <v>0</v>
      </c>
      <c r="L58" s="120">
        <v>0</v>
      </c>
      <c r="M58" s="120">
        <v>0</v>
      </c>
      <c r="N58" s="120">
        <v>0</v>
      </c>
      <c r="O58" s="120">
        <v>0</v>
      </c>
      <c r="P58" s="120">
        <v>0</v>
      </c>
      <c r="Q58" s="120">
        <v>0</v>
      </c>
      <c r="R58" s="120">
        <v>0</v>
      </c>
      <c r="S58" s="120">
        <v>0</v>
      </c>
      <c r="T58" s="120">
        <v>0</v>
      </c>
      <c r="U58" s="120">
        <v>0</v>
      </c>
      <c r="V58" s="120">
        <v>0</v>
      </c>
      <c r="W58" s="120">
        <v>0</v>
      </c>
      <c r="X58" s="121">
        <f t="shared" si="19"/>
        <v>0</v>
      </c>
      <c r="Y58" s="120">
        <v>0</v>
      </c>
      <c r="Z58" s="121">
        <f t="shared" si="18"/>
        <v>0</v>
      </c>
    </row>
    <row r="59" spans="1:26" ht="25.5" customHeight="1" x14ac:dyDescent="0.2">
      <c r="A59" s="314" t="s">
        <v>414</v>
      </c>
      <c r="B59" s="314"/>
      <c r="C59" s="314"/>
      <c r="D59" s="314"/>
      <c r="E59" s="314"/>
      <c r="F59" s="314"/>
      <c r="G59" s="118">
        <v>51</v>
      </c>
      <c r="H59" s="122">
        <f>SUM(H39:H58)</f>
        <v>53064702.369999997</v>
      </c>
      <c r="I59" s="122">
        <f t="shared" ref="I59:Z59" si="20">SUM(I39:I58)</f>
        <v>0</v>
      </c>
      <c r="J59" s="122">
        <f t="shared" si="20"/>
        <v>2653235.12</v>
      </c>
      <c r="K59" s="122">
        <f t="shared" si="20"/>
        <v>0</v>
      </c>
      <c r="L59" s="122">
        <f t="shared" si="20"/>
        <v>0</v>
      </c>
      <c r="M59" s="122">
        <f t="shared" si="20"/>
        <v>0</v>
      </c>
      <c r="N59" s="122">
        <f t="shared" si="20"/>
        <v>0</v>
      </c>
      <c r="O59" s="122">
        <f t="shared" si="20"/>
        <v>0</v>
      </c>
      <c r="P59" s="122">
        <f t="shared" si="20"/>
        <v>0</v>
      </c>
      <c r="Q59" s="122">
        <f t="shared" si="20"/>
        <v>0</v>
      </c>
      <c r="R59" s="122">
        <f t="shared" si="20"/>
        <v>0</v>
      </c>
      <c r="S59" s="122">
        <f t="shared" si="20"/>
        <v>0</v>
      </c>
      <c r="T59" s="122">
        <f t="shared" si="20"/>
        <v>0</v>
      </c>
      <c r="U59" s="122">
        <f t="shared" si="20"/>
        <v>0</v>
      </c>
      <c r="V59" s="122">
        <f t="shared" si="20"/>
        <v>12451871.609999999</v>
      </c>
      <c r="W59" s="122">
        <f t="shared" si="20"/>
        <v>-708245.34</v>
      </c>
      <c r="X59" s="122">
        <f>SUM(X39:X58)</f>
        <v>67461563.760000005</v>
      </c>
      <c r="Y59" s="122">
        <f t="shared" si="20"/>
        <v>0</v>
      </c>
      <c r="Z59" s="122">
        <f t="shared" si="20"/>
        <v>67461563.760000005</v>
      </c>
    </row>
    <row r="60" spans="1:26" x14ac:dyDescent="0.2">
      <c r="A60" s="321" t="s">
        <v>276</v>
      </c>
      <c r="B60" s="323"/>
      <c r="C60" s="323"/>
      <c r="D60" s="323"/>
      <c r="E60" s="323"/>
      <c r="F60" s="323"/>
      <c r="G60" s="323"/>
      <c r="H60" s="323"/>
      <c r="I60" s="323"/>
      <c r="J60" s="323"/>
      <c r="K60" s="323"/>
      <c r="L60" s="323"/>
      <c r="M60" s="323"/>
      <c r="N60" s="323"/>
      <c r="O60" s="323"/>
      <c r="P60" s="323"/>
      <c r="Q60" s="323"/>
      <c r="R60" s="323"/>
      <c r="S60" s="323"/>
      <c r="T60" s="323"/>
      <c r="U60" s="323"/>
      <c r="V60" s="323"/>
      <c r="W60" s="323"/>
      <c r="X60" s="323"/>
      <c r="Y60" s="323"/>
      <c r="Z60" s="323"/>
    </row>
    <row r="61" spans="1:26" ht="31.5" customHeight="1" x14ac:dyDescent="0.2">
      <c r="A61" s="325" t="s">
        <v>415</v>
      </c>
      <c r="B61" s="325"/>
      <c r="C61" s="325"/>
      <c r="D61" s="325"/>
      <c r="E61" s="325"/>
      <c r="F61" s="325"/>
      <c r="G61" s="118">
        <v>52</v>
      </c>
      <c r="H61" s="121">
        <f>SUM(H41:H49)</f>
        <v>0</v>
      </c>
      <c r="I61" s="121">
        <f t="shared" ref="I61:Z61" si="21">SUM(I41:I49)</f>
        <v>0</v>
      </c>
      <c r="J61" s="121">
        <f t="shared" si="21"/>
        <v>0</v>
      </c>
      <c r="K61" s="121">
        <f t="shared" si="21"/>
        <v>0</v>
      </c>
      <c r="L61" s="121">
        <f t="shared" si="21"/>
        <v>0</v>
      </c>
      <c r="M61" s="121">
        <f t="shared" si="21"/>
        <v>0</v>
      </c>
      <c r="N61" s="121">
        <f t="shared" si="21"/>
        <v>0</v>
      </c>
      <c r="O61" s="121">
        <f t="shared" si="21"/>
        <v>0</v>
      </c>
      <c r="P61" s="121">
        <f t="shared" si="21"/>
        <v>0</v>
      </c>
      <c r="Q61" s="121">
        <f t="shared" si="21"/>
        <v>0</v>
      </c>
      <c r="R61" s="121">
        <f t="shared" si="21"/>
        <v>0</v>
      </c>
      <c r="S61" s="121">
        <f t="shared" ref="S61:T61" si="22">SUM(S41:S49)</f>
        <v>0</v>
      </c>
      <c r="T61" s="121">
        <f t="shared" si="22"/>
        <v>0</v>
      </c>
      <c r="U61" s="121">
        <f t="shared" ref="U61" si="23">SUM(U41:U49)</f>
        <v>0</v>
      </c>
      <c r="V61" s="121">
        <f t="shared" si="21"/>
        <v>0</v>
      </c>
      <c r="W61" s="121">
        <f t="shared" si="21"/>
        <v>0</v>
      </c>
      <c r="X61" s="121">
        <f>SUM(X41:X49)</f>
        <v>0</v>
      </c>
      <c r="Y61" s="121">
        <f t="shared" si="21"/>
        <v>0</v>
      </c>
      <c r="Z61" s="121">
        <f t="shared" si="21"/>
        <v>0</v>
      </c>
    </row>
    <row r="62" spans="1:26" ht="27.75" customHeight="1" x14ac:dyDescent="0.2">
      <c r="A62" s="325" t="s">
        <v>416</v>
      </c>
      <c r="B62" s="325"/>
      <c r="C62" s="325"/>
      <c r="D62" s="325"/>
      <c r="E62" s="325"/>
      <c r="F62" s="325"/>
      <c r="G62" s="118">
        <v>53</v>
      </c>
      <c r="H62" s="121">
        <f>H40+H61</f>
        <v>0</v>
      </c>
      <c r="I62" s="121">
        <f t="shared" ref="I62:Z62" si="24">I40+I61</f>
        <v>0</v>
      </c>
      <c r="J62" s="121">
        <f t="shared" si="24"/>
        <v>0</v>
      </c>
      <c r="K62" s="121">
        <f t="shared" si="24"/>
        <v>0</v>
      </c>
      <c r="L62" s="121">
        <f t="shared" si="24"/>
        <v>0</v>
      </c>
      <c r="M62" s="121">
        <f t="shared" si="24"/>
        <v>0</v>
      </c>
      <c r="N62" s="121">
        <f t="shared" si="24"/>
        <v>0</v>
      </c>
      <c r="O62" s="121">
        <f t="shared" si="24"/>
        <v>0</v>
      </c>
      <c r="P62" s="121">
        <f t="shared" si="24"/>
        <v>0</v>
      </c>
      <c r="Q62" s="121">
        <f t="shared" si="24"/>
        <v>0</v>
      </c>
      <c r="R62" s="121">
        <f t="shared" si="24"/>
        <v>0</v>
      </c>
      <c r="S62" s="121">
        <f t="shared" ref="S62:T62" si="25">S40+S61</f>
        <v>0</v>
      </c>
      <c r="T62" s="121">
        <f t="shared" si="25"/>
        <v>0</v>
      </c>
      <c r="U62" s="121">
        <f t="shared" ref="U62" si="26">U40+U61</f>
        <v>0</v>
      </c>
      <c r="V62" s="121">
        <f t="shared" si="24"/>
        <v>0</v>
      </c>
      <c r="W62" s="121">
        <f t="shared" si="24"/>
        <v>-1001831.85</v>
      </c>
      <c r="X62" s="121">
        <f>X40+X61</f>
        <v>-1001831.85</v>
      </c>
      <c r="Y62" s="121">
        <f t="shared" si="24"/>
        <v>0</v>
      </c>
      <c r="Z62" s="121">
        <f t="shared" si="24"/>
        <v>-1001831.85</v>
      </c>
    </row>
    <row r="63" spans="1:26" ht="29.25" customHeight="1" x14ac:dyDescent="0.2">
      <c r="A63" s="325" t="s">
        <v>417</v>
      </c>
      <c r="B63" s="325"/>
      <c r="C63" s="325"/>
      <c r="D63" s="325"/>
      <c r="E63" s="325"/>
      <c r="F63" s="325"/>
      <c r="G63" s="118">
        <v>54</v>
      </c>
      <c r="H63" s="121">
        <f>SUM(H50:H58)</f>
        <v>0</v>
      </c>
      <c r="I63" s="121">
        <f t="shared" ref="I63:Z63" si="27">SUM(I50:I58)</f>
        <v>0</v>
      </c>
      <c r="J63" s="121">
        <f t="shared" si="27"/>
        <v>0</v>
      </c>
      <c r="K63" s="121">
        <f t="shared" si="27"/>
        <v>0</v>
      </c>
      <c r="L63" s="121">
        <f t="shared" si="27"/>
        <v>0</v>
      </c>
      <c r="M63" s="121">
        <f t="shared" si="27"/>
        <v>0</v>
      </c>
      <c r="N63" s="121">
        <f t="shared" si="27"/>
        <v>0</v>
      </c>
      <c r="O63" s="121">
        <f t="shared" si="27"/>
        <v>0</v>
      </c>
      <c r="P63" s="121">
        <f t="shared" si="27"/>
        <v>0</v>
      </c>
      <c r="Q63" s="121">
        <f t="shared" si="27"/>
        <v>0</v>
      </c>
      <c r="R63" s="121">
        <f t="shared" si="27"/>
        <v>0</v>
      </c>
      <c r="S63" s="121">
        <f t="shared" ref="S63:T63" si="28">SUM(S50:S58)</f>
        <v>0</v>
      </c>
      <c r="T63" s="121">
        <f t="shared" si="28"/>
        <v>0</v>
      </c>
      <c r="U63" s="121">
        <f t="shared" ref="U63" si="29">SUM(U50:U58)</f>
        <v>0</v>
      </c>
      <c r="V63" s="121">
        <f t="shared" si="27"/>
        <v>0</v>
      </c>
      <c r="W63" s="121">
        <f t="shared" si="27"/>
        <v>0</v>
      </c>
      <c r="X63" s="121">
        <f>SUM(X50:X58)</f>
        <v>0</v>
      </c>
      <c r="Y63" s="121">
        <f t="shared" si="27"/>
        <v>0</v>
      </c>
      <c r="Z63" s="121">
        <f t="shared" si="27"/>
        <v>0</v>
      </c>
    </row>
  </sheetData>
  <sheetProtection algorithmName="SHA-512" hashValue="feVV7RBewwYyTX/iRdaWzHS0DYIWBuNm1AHfPb+SZ+6d7u6A1jSo7PzfTN3ckdgQIIsWNcfAuWVrlQbvezhqOA==" saltValue="RYAhR4P3Xk5sPm+iGS/3eA==" spinCount="100000" sheet="1" objects="1" scenarios="1"/>
  <protectedRanges>
    <protectedRange sqref="E2" name="Range1_1"/>
    <protectedRange sqref="G2" name="Range1"/>
  </protectedRanges>
  <mergeCells count="66">
    <mergeCell ref="A62:F62"/>
    <mergeCell ref="A63:F63"/>
    <mergeCell ref="A56:F56"/>
    <mergeCell ref="A57:F57"/>
    <mergeCell ref="A58:F58"/>
    <mergeCell ref="A59:F59"/>
    <mergeCell ref="A60:Z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Z31"/>
    <mergeCell ref="A32:F32"/>
    <mergeCell ref="A33:F33"/>
    <mergeCell ref="A34:F34"/>
    <mergeCell ref="A35:Z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Y3:Y4"/>
    <mergeCell ref="Z3:Z4"/>
    <mergeCell ref="A5:F5"/>
    <mergeCell ref="A6:Z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X3"/>
  </mergeCells>
  <conditionalFormatting sqref="H40:W58">
    <cfRule type="cellIs" dxfId="0" priority="1" stopIfTrue="1" operator="notEqual">
      <formula>ROUND(H40,0)</formula>
    </cfRule>
  </conditionalFormatting>
  <dataValidations count="4">
    <dataValidation type="date" operator="greaterThanOrEqual" allowBlank="1" showInputMessage="1" showErrorMessage="1" errorTitle="Pogrešan datum" error="Datum mora biti upisan kao datumska vrijednost u 2008. godini ili kasnije. Ako upisujete ispravno datum, a javlja se ova pogreška, provjerite stavljajte li točku nakon godine, ne upisujte je"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Pogrešan unos" error="Mogu se unijeti samo cjelobrojne pozitivne vrijednosti."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Pogrešan unos" error="Mogu se unijeti samo cjelobrojne vrijednosti."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Pogrešan unos" error="Mogu se unijeti samo cjelobrojne vrijednosti."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 right="0.7" top="0.75" bottom="0.75" header="0.3" footer="0.3"/>
  <pageSetup paperSize="9" scale="38" orientation="landscape" r:id="rId1"/>
  <rowBreaks count="2" manualBreakCount="2">
    <brk id="30" max="25" man="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I70"/>
  <sheetViews>
    <sheetView view="pageBreakPreview" topLeftCell="A25" zoomScale="60" zoomScaleNormal="66" workbookViewId="0">
      <selection activeCell="A17" sqref="A17:F17"/>
    </sheetView>
  </sheetViews>
  <sheetFormatPr defaultRowHeight="12.75" x14ac:dyDescent="0.2"/>
  <cols>
    <col min="1" max="1" width="70.42578125" bestFit="1" customWidth="1"/>
    <col min="2" max="2" width="9.85546875" customWidth="1"/>
    <col min="3" max="3" width="8.85546875" bestFit="1" customWidth="1"/>
    <col min="4" max="4" width="57.28515625" bestFit="1" customWidth="1"/>
    <col min="5" max="5" width="26.7109375" customWidth="1"/>
    <col min="6" max="6" width="11.42578125" bestFit="1" customWidth="1"/>
    <col min="9" max="9" width="0.7109375" customWidth="1"/>
  </cols>
  <sheetData>
    <row r="1" spans="1:9" x14ac:dyDescent="0.2">
      <c r="A1" s="326" t="s">
        <v>523</v>
      </c>
      <c r="B1" s="327"/>
      <c r="C1" s="327"/>
      <c r="D1" s="327"/>
      <c r="E1" s="327"/>
      <c r="F1" s="327"/>
      <c r="G1" s="327"/>
      <c r="H1" s="327"/>
      <c r="I1" s="327"/>
    </row>
    <row r="2" spans="1:9" x14ac:dyDescent="0.2">
      <c r="A2" s="327"/>
      <c r="B2" s="327"/>
      <c r="C2" s="327"/>
      <c r="D2" s="327"/>
      <c r="E2" s="327"/>
      <c r="F2" s="327"/>
      <c r="G2" s="327"/>
      <c r="H2" s="327"/>
      <c r="I2" s="327"/>
    </row>
    <row r="3" spans="1:9" x14ac:dyDescent="0.2">
      <c r="A3" s="327"/>
      <c r="B3" s="327"/>
      <c r="C3" s="327"/>
      <c r="D3" s="327"/>
      <c r="E3" s="327"/>
      <c r="F3" s="327"/>
      <c r="G3" s="327"/>
      <c r="H3" s="327"/>
      <c r="I3" s="327"/>
    </row>
    <row r="4" spans="1:9" x14ac:dyDescent="0.2">
      <c r="A4" s="327"/>
      <c r="B4" s="327"/>
      <c r="C4" s="327"/>
      <c r="D4" s="327"/>
      <c r="E4" s="327"/>
      <c r="F4" s="327"/>
      <c r="G4" s="327"/>
      <c r="H4" s="327"/>
      <c r="I4" s="327"/>
    </row>
    <row r="5" spans="1:9" x14ac:dyDescent="0.2">
      <c r="A5" s="327"/>
      <c r="B5" s="327"/>
      <c r="C5" s="327"/>
      <c r="D5" s="327"/>
      <c r="E5" s="327"/>
      <c r="F5" s="327"/>
      <c r="G5" s="327"/>
      <c r="H5" s="327"/>
      <c r="I5" s="327"/>
    </row>
    <row r="6" spans="1:9" x14ac:dyDescent="0.2">
      <c r="A6" s="327"/>
      <c r="B6" s="327"/>
      <c r="C6" s="327"/>
      <c r="D6" s="327"/>
      <c r="E6" s="327"/>
      <c r="F6" s="327"/>
      <c r="G6" s="327"/>
      <c r="H6" s="327"/>
      <c r="I6" s="327"/>
    </row>
    <row r="7" spans="1:9" x14ac:dyDescent="0.2">
      <c r="A7" s="327"/>
      <c r="B7" s="327"/>
      <c r="C7" s="327"/>
      <c r="D7" s="327"/>
      <c r="E7" s="327"/>
      <c r="F7" s="327"/>
      <c r="G7" s="327"/>
      <c r="H7" s="327"/>
      <c r="I7" s="327"/>
    </row>
    <row r="8" spans="1:9" x14ac:dyDescent="0.2">
      <c r="A8" s="327"/>
      <c r="B8" s="327"/>
      <c r="C8" s="327"/>
      <c r="D8" s="327"/>
      <c r="E8" s="327"/>
      <c r="F8" s="327"/>
      <c r="G8" s="327"/>
      <c r="H8" s="327"/>
      <c r="I8" s="327"/>
    </row>
    <row r="9" spans="1:9" x14ac:dyDescent="0.2">
      <c r="A9" s="327"/>
      <c r="B9" s="327"/>
      <c r="C9" s="327"/>
      <c r="D9" s="327"/>
      <c r="E9" s="327"/>
      <c r="F9" s="327"/>
      <c r="G9" s="327"/>
      <c r="H9" s="327"/>
      <c r="I9" s="327"/>
    </row>
    <row r="10" spans="1:9" x14ac:dyDescent="0.2">
      <c r="A10" s="327"/>
      <c r="B10" s="327"/>
      <c r="C10" s="327"/>
      <c r="D10" s="327"/>
      <c r="E10" s="327"/>
      <c r="F10" s="327"/>
      <c r="G10" s="327"/>
      <c r="H10" s="327"/>
      <c r="I10" s="327"/>
    </row>
    <row r="11" spans="1:9" x14ac:dyDescent="0.2">
      <c r="A11" s="327"/>
      <c r="B11" s="327"/>
      <c r="C11" s="327"/>
      <c r="D11" s="327"/>
      <c r="E11" s="327"/>
      <c r="F11" s="327"/>
      <c r="G11" s="327"/>
      <c r="H11" s="327"/>
      <c r="I11" s="327"/>
    </row>
    <row r="12" spans="1:9" x14ac:dyDescent="0.2">
      <c r="A12" s="327"/>
      <c r="B12" s="327"/>
      <c r="C12" s="327"/>
      <c r="D12" s="327"/>
      <c r="E12" s="327"/>
      <c r="F12" s="327"/>
      <c r="G12" s="327"/>
      <c r="H12" s="327"/>
      <c r="I12" s="327"/>
    </row>
    <row r="13" spans="1:9" x14ac:dyDescent="0.2">
      <c r="A13" s="327"/>
      <c r="B13" s="327"/>
      <c r="C13" s="327"/>
      <c r="D13" s="327"/>
      <c r="E13" s="327"/>
      <c r="F13" s="327"/>
      <c r="G13" s="327"/>
      <c r="H13" s="327"/>
      <c r="I13" s="327"/>
    </row>
    <row r="14" spans="1:9" x14ac:dyDescent="0.2">
      <c r="A14" s="327"/>
      <c r="B14" s="327"/>
      <c r="C14" s="327"/>
      <c r="D14" s="327"/>
      <c r="E14" s="327"/>
      <c r="F14" s="327"/>
      <c r="G14" s="327"/>
      <c r="H14" s="327"/>
      <c r="I14" s="327"/>
    </row>
    <row r="15" spans="1:9" x14ac:dyDescent="0.2">
      <c r="A15" s="327"/>
      <c r="B15" s="327"/>
      <c r="C15" s="327"/>
      <c r="D15" s="327"/>
      <c r="E15" s="327"/>
      <c r="F15" s="327"/>
      <c r="G15" s="327"/>
      <c r="H15" s="327"/>
      <c r="I15" s="327"/>
    </row>
    <row r="16" spans="1:9" x14ac:dyDescent="0.2">
      <c r="A16" s="327"/>
      <c r="B16" s="327"/>
      <c r="C16" s="327"/>
      <c r="D16" s="327"/>
      <c r="E16" s="327"/>
      <c r="F16" s="327"/>
      <c r="G16" s="327"/>
      <c r="H16" s="327"/>
      <c r="I16" s="327"/>
    </row>
    <row r="17" spans="1:9" x14ac:dyDescent="0.2">
      <c r="A17" s="327"/>
      <c r="B17" s="327"/>
      <c r="C17" s="327"/>
      <c r="D17" s="327"/>
      <c r="E17" s="327"/>
      <c r="F17" s="327"/>
      <c r="G17" s="327"/>
      <c r="H17" s="327"/>
      <c r="I17" s="327"/>
    </row>
    <row r="18" spans="1:9" x14ac:dyDescent="0.2">
      <c r="A18" s="327"/>
      <c r="B18" s="327"/>
      <c r="C18" s="327"/>
      <c r="D18" s="327"/>
      <c r="E18" s="327"/>
      <c r="F18" s="327"/>
      <c r="G18" s="327"/>
      <c r="H18" s="327"/>
      <c r="I18" s="327"/>
    </row>
    <row r="19" spans="1:9" x14ac:dyDescent="0.2">
      <c r="A19" s="327"/>
      <c r="B19" s="327"/>
      <c r="C19" s="327"/>
      <c r="D19" s="327"/>
      <c r="E19" s="327"/>
      <c r="F19" s="327"/>
      <c r="G19" s="327"/>
      <c r="H19" s="327"/>
      <c r="I19" s="327"/>
    </row>
    <row r="20" spans="1:9" x14ac:dyDescent="0.2">
      <c r="A20" s="327"/>
      <c r="B20" s="327"/>
      <c r="C20" s="327"/>
      <c r="D20" s="327"/>
      <c r="E20" s="327"/>
      <c r="F20" s="327"/>
      <c r="G20" s="327"/>
      <c r="H20" s="327"/>
      <c r="I20" s="327"/>
    </row>
    <row r="21" spans="1:9" x14ac:dyDescent="0.2">
      <c r="A21" s="327"/>
      <c r="B21" s="327"/>
      <c r="C21" s="327"/>
      <c r="D21" s="327"/>
      <c r="E21" s="327"/>
      <c r="F21" s="327"/>
      <c r="G21" s="327"/>
      <c r="H21" s="327"/>
      <c r="I21" s="327"/>
    </row>
    <row r="22" spans="1:9" x14ac:dyDescent="0.2">
      <c r="A22" s="327"/>
      <c r="B22" s="327"/>
      <c r="C22" s="327"/>
      <c r="D22" s="327"/>
      <c r="E22" s="327"/>
      <c r="F22" s="327"/>
      <c r="G22" s="327"/>
      <c r="H22" s="327"/>
      <c r="I22" s="327"/>
    </row>
    <row r="23" spans="1:9" x14ac:dyDescent="0.2">
      <c r="A23" s="327"/>
      <c r="B23" s="327"/>
      <c r="C23" s="327"/>
      <c r="D23" s="327"/>
      <c r="E23" s="327"/>
      <c r="F23" s="327"/>
      <c r="G23" s="327"/>
      <c r="H23" s="327"/>
      <c r="I23" s="327"/>
    </row>
    <row r="24" spans="1:9" x14ac:dyDescent="0.2">
      <c r="A24" s="327"/>
      <c r="B24" s="327"/>
      <c r="C24" s="327"/>
      <c r="D24" s="327"/>
      <c r="E24" s="327"/>
      <c r="F24" s="327"/>
      <c r="G24" s="327"/>
      <c r="H24" s="327"/>
      <c r="I24" s="327"/>
    </row>
    <row r="25" spans="1:9" x14ac:dyDescent="0.2">
      <c r="A25" s="327"/>
      <c r="B25" s="327"/>
      <c r="C25" s="327"/>
      <c r="D25" s="327"/>
      <c r="E25" s="327"/>
      <c r="F25" s="327"/>
      <c r="G25" s="327"/>
      <c r="H25" s="327"/>
      <c r="I25" s="327"/>
    </row>
    <row r="26" spans="1:9" x14ac:dyDescent="0.2">
      <c r="A26" s="327"/>
      <c r="B26" s="327"/>
      <c r="C26" s="327"/>
      <c r="D26" s="327"/>
      <c r="E26" s="327"/>
      <c r="F26" s="327"/>
      <c r="G26" s="327"/>
      <c r="H26" s="327"/>
      <c r="I26" s="327"/>
    </row>
    <row r="27" spans="1:9" x14ac:dyDescent="0.2">
      <c r="A27" s="327"/>
      <c r="B27" s="327"/>
      <c r="C27" s="327"/>
      <c r="D27" s="327"/>
      <c r="E27" s="327"/>
      <c r="F27" s="327"/>
      <c r="G27" s="327"/>
      <c r="H27" s="327"/>
      <c r="I27" s="327"/>
    </row>
    <row r="28" spans="1:9" x14ac:dyDescent="0.2">
      <c r="A28" s="327"/>
      <c r="B28" s="327"/>
      <c r="C28" s="327"/>
      <c r="D28" s="327"/>
      <c r="E28" s="327"/>
      <c r="F28" s="327"/>
      <c r="G28" s="327"/>
      <c r="H28" s="327"/>
      <c r="I28" s="327"/>
    </row>
    <row r="29" spans="1:9" x14ac:dyDescent="0.2">
      <c r="A29" s="327"/>
      <c r="B29" s="327"/>
      <c r="C29" s="327"/>
      <c r="D29" s="327"/>
      <c r="E29" s="327"/>
      <c r="F29" s="327"/>
      <c r="G29" s="327"/>
      <c r="H29" s="327"/>
      <c r="I29" s="327"/>
    </row>
    <row r="30" spans="1:9" x14ac:dyDescent="0.2">
      <c r="A30" s="327"/>
      <c r="B30" s="327"/>
      <c r="C30" s="327"/>
      <c r="D30" s="327"/>
      <c r="E30" s="327"/>
      <c r="F30" s="327"/>
      <c r="G30" s="327"/>
      <c r="H30" s="327"/>
      <c r="I30" s="327"/>
    </row>
    <row r="31" spans="1:9" x14ac:dyDescent="0.2">
      <c r="A31" s="327"/>
      <c r="B31" s="327"/>
      <c r="C31" s="327"/>
      <c r="D31" s="327"/>
      <c r="E31" s="327"/>
      <c r="F31" s="327"/>
      <c r="G31" s="327"/>
      <c r="H31" s="327"/>
      <c r="I31" s="327"/>
    </row>
    <row r="32" spans="1:9" x14ac:dyDescent="0.2">
      <c r="A32" s="327"/>
      <c r="B32" s="327"/>
      <c r="C32" s="327"/>
      <c r="D32" s="327"/>
      <c r="E32" s="327"/>
      <c r="F32" s="327"/>
      <c r="G32" s="327"/>
      <c r="H32" s="327"/>
      <c r="I32" s="327"/>
    </row>
    <row r="33" spans="1:9" x14ac:dyDescent="0.2">
      <c r="A33" s="327"/>
      <c r="B33" s="327"/>
      <c r="C33" s="327"/>
      <c r="D33" s="327"/>
      <c r="E33" s="327"/>
      <c r="F33" s="327"/>
      <c r="G33" s="327"/>
      <c r="H33" s="327"/>
      <c r="I33" s="327"/>
    </row>
    <row r="34" spans="1:9" x14ac:dyDescent="0.2">
      <c r="A34" s="327"/>
      <c r="B34" s="327"/>
      <c r="C34" s="327"/>
      <c r="D34" s="327"/>
      <c r="E34" s="327"/>
      <c r="F34" s="327"/>
      <c r="G34" s="327"/>
      <c r="H34" s="327"/>
      <c r="I34" s="327"/>
    </row>
    <row r="35" spans="1:9" x14ac:dyDescent="0.2">
      <c r="A35" s="327"/>
      <c r="B35" s="327"/>
      <c r="C35" s="327"/>
      <c r="D35" s="327"/>
      <c r="E35" s="327"/>
      <c r="F35" s="327"/>
      <c r="G35" s="327"/>
      <c r="H35" s="327"/>
      <c r="I35" s="327"/>
    </row>
    <row r="36" spans="1:9" x14ac:dyDescent="0.2">
      <c r="A36" s="327"/>
      <c r="B36" s="327"/>
      <c r="C36" s="327"/>
      <c r="D36" s="327"/>
      <c r="E36" s="327"/>
      <c r="F36" s="327"/>
      <c r="G36" s="327"/>
      <c r="H36" s="327"/>
      <c r="I36" s="327"/>
    </row>
    <row r="37" spans="1:9" ht="234" customHeight="1" x14ac:dyDescent="0.2">
      <c r="A37" s="327"/>
      <c r="B37" s="327"/>
      <c r="C37" s="327"/>
      <c r="D37" s="327"/>
      <c r="E37" s="327"/>
      <c r="F37" s="327"/>
      <c r="G37" s="327"/>
      <c r="H37" s="327"/>
      <c r="I37" s="327"/>
    </row>
    <row r="38" spans="1:9" ht="147.75" customHeight="1" x14ac:dyDescent="0.2">
      <c r="A38" s="327"/>
      <c r="B38" s="327"/>
      <c r="C38" s="327"/>
      <c r="D38" s="327"/>
      <c r="E38" s="327"/>
      <c r="F38" s="327"/>
      <c r="G38" s="327"/>
      <c r="H38" s="327"/>
      <c r="I38" s="327"/>
    </row>
    <row r="39" spans="1:9" ht="62.25" customHeight="1" x14ac:dyDescent="0.2">
      <c r="A39" s="327"/>
      <c r="B39" s="327"/>
      <c r="C39" s="327"/>
      <c r="D39" s="327"/>
      <c r="E39" s="327"/>
      <c r="F39" s="327"/>
      <c r="G39" s="327"/>
      <c r="H39" s="327"/>
      <c r="I39" s="327"/>
    </row>
    <row r="40" spans="1:9" ht="88.5" customHeight="1" x14ac:dyDescent="0.2">
      <c r="A40" s="327"/>
      <c r="B40" s="327"/>
      <c r="C40" s="327"/>
      <c r="D40" s="327"/>
      <c r="E40" s="327"/>
      <c r="F40" s="327"/>
      <c r="G40" s="327"/>
      <c r="H40" s="327"/>
      <c r="I40" s="327"/>
    </row>
    <row r="41" spans="1:9" x14ac:dyDescent="0.2">
      <c r="A41" s="135" t="s">
        <v>466</v>
      </c>
    </row>
    <row r="42" spans="1:9" ht="15.75" x14ac:dyDescent="0.25">
      <c r="A42" s="123" t="s">
        <v>521</v>
      </c>
      <c r="B42" s="130"/>
      <c r="C42" s="130"/>
    </row>
    <row r="43" spans="1:9" ht="25.5" x14ac:dyDescent="0.2">
      <c r="A43" s="132" t="s">
        <v>467</v>
      </c>
      <c r="B43" s="132" t="s">
        <v>468</v>
      </c>
      <c r="C43" s="129" t="s">
        <v>469</v>
      </c>
      <c r="D43" s="132" t="s">
        <v>470</v>
      </c>
      <c r="E43" s="132" t="s">
        <v>471</v>
      </c>
      <c r="F43" s="129" t="s">
        <v>469</v>
      </c>
    </row>
    <row r="44" spans="1:9" ht="15" x14ac:dyDescent="0.2">
      <c r="A44" s="127" t="s">
        <v>472</v>
      </c>
      <c r="B44" s="126"/>
      <c r="C44" s="125"/>
      <c r="D44" s="126"/>
      <c r="E44" s="124"/>
      <c r="F44" s="128"/>
    </row>
    <row r="45" spans="1:9" x14ac:dyDescent="0.2">
      <c r="A45" s="134" t="s">
        <v>473</v>
      </c>
      <c r="B45" s="133"/>
      <c r="C45" s="131">
        <v>31627</v>
      </c>
      <c r="D45" s="328" t="s">
        <v>474</v>
      </c>
      <c r="E45" s="330" t="s">
        <v>475</v>
      </c>
      <c r="F45" s="332">
        <f>+Bilanca!I17/1000</f>
        <v>35328</v>
      </c>
    </row>
    <row r="46" spans="1:9" x14ac:dyDescent="0.2">
      <c r="A46" s="142" t="s">
        <v>476</v>
      </c>
      <c r="B46" s="139"/>
      <c r="C46" s="136">
        <v>3701</v>
      </c>
      <c r="D46" s="329"/>
      <c r="E46" s="331"/>
      <c r="F46" s="333"/>
    </row>
    <row r="47" spans="1:9" x14ac:dyDescent="0.2">
      <c r="A47" s="144" t="s">
        <v>477</v>
      </c>
      <c r="B47" s="141"/>
      <c r="C47" s="138">
        <v>541</v>
      </c>
      <c r="D47" s="334" t="s">
        <v>477</v>
      </c>
      <c r="E47" s="336" t="s">
        <v>478</v>
      </c>
      <c r="F47" s="338">
        <f>+Bilanca!I10/1000</f>
        <v>2030</v>
      </c>
    </row>
    <row r="48" spans="1:9" x14ac:dyDescent="0.2">
      <c r="A48" s="143" t="s">
        <v>479</v>
      </c>
      <c r="B48" s="140"/>
      <c r="C48" s="137">
        <v>1489</v>
      </c>
      <c r="D48" s="335"/>
      <c r="E48" s="337"/>
      <c r="F48" s="339"/>
    </row>
    <row r="49" spans="1:6" x14ac:dyDescent="0.2">
      <c r="A49" s="145" t="s">
        <v>480</v>
      </c>
      <c r="B49" s="146"/>
      <c r="C49" s="147">
        <v>671</v>
      </c>
      <c r="D49" s="148" t="s">
        <v>481</v>
      </c>
      <c r="E49" s="149" t="s">
        <v>482</v>
      </c>
      <c r="F49" s="150">
        <f>+Bilanca!I53/1000</f>
        <v>3835</v>
      </c>
    </row>
    <row r="50" spans="1:6" x14ac:dyDescent="0.2">
      <c r="A50" s="134" t="s">
        <v>483</v>
      </c>
      <c r="B50" s="133"/>
      <c r="C50" s="131">
        <v>2523</v>
      </c>
      <c r="D50" s="151" t="s">
        <v>484</v>
      </c>
      <c r="E50" s="151" t="s">
        <v>485</v>
      </c>
      <c r="F50" s="152">
        <f>+Bilanca!I71/1000</f>
        <v>223</v>
      </c>
    </row>
    <row r="51" spans="1:6" x14ac:dyDescent="0.2">
      <c r="A51" s="134" t="s">
        <v>486</v>
      </c>
      <c r="B51" s="133"/>
      <c r="C51" s="131">
        <v>605</v>
      </c>
      <c r="D51" s="151"/>
      <c r="E51" s="151"/>
      <c r="F51" s="152"/>
    </row>
    <row r="52" spans="1:6" x14ac:dyDescent="0.2">
      <c r="A52" s="142" t="s">
        <v>487</v>
      </c>
      <c r="B52" s="139"/>
      <c r="C52" s="153">
        <v>260</v>
      </c>
      <c r="D52" s="154"/>
      <c r="E52" s="142"/>
      <c r="F52" s="155"/>
    </row>
    <row r="53" spans="1:6" ht="15" x14ac:dyDescent="0.2">
      <c r="A53" s="127" t="s">
        <v>60</v>
      </c>
      <c r="B53" s="126"/>
      <c r="C53" s="156"/>
      <c r="D53" s="126"/>
      <c r="E53" s="124"/>
      <c r="F53" s="157"/>
    </row>
    <row r="54" spans="1:6" x14ac:dyDescent="0.2">
      <c r="A54" s="145" t="s">
        <v>488</v>
      </c>
      <c r="B54" s="146"/>
      <c r="C54" s="147">
        <v>1608</v>
      </c>
      <c r="D54" s="145" t="s">
        <v>489</v>
      </c>
      <c r="E54" s="145" t="s">
        <v>490</v>
      </c>
      <c r="F54" s="158">
        <f>+Bilanca!I124/1000</f>
        <v>1602</v>
      </c>
    </row>
    <row r="55" spans="1:6" x14ac:dyDescent="0.2">
      <c r="A55" s="134"/>
      <c r="B55" s="133"/>
      <c r="C55" s="131"/>
      <c r="D55" s="134" t="s">
        <v>491</v>
      </c>
      <c r="E55" s="134" t="s">
        <v>492</v>
      </c>
      <c r="F55" s="159">
        <v>6</v>
      </c>
    </row>
    <row r="56" spans="1:6" x14ac:dyDescent="0.2">
      <c r="A56" s="160" t="s">
        <v>493</v>
      </c>
      <c r="B56" s="161"/>
      <c r="C56" s="162">
        <v>2036</v>
      </c>
      <c r="D56" s="160" t="s">
        <v>494</v>
      </c>
      <c r="E56" s="160" t="s">
        <v>490</v>
      </c>
      <c r="F56" s="162">
        <f>+(1315089.62+720970.54)/1000</f>
        <v>2036</v>
      </c>
    </row>
    <row r="57" spans="1:6" x14ac:dyDescent="0.2">
      <c r="A57" s="144" t="s">
        <v>495</v>
      </c>
      <c r="B57" s="141"/>
      <c r="C57" s="138">
        <v>571</v>
      </c>
      <c r="D57" s="163" t="s">
        <v>496</v>
      </c>
      <c r="E57" s="144" t="s">
        <v>492</v>
      </c>
      <c r="F57" s="138">
        <v>295</v>
      </c>
    </row>
    <row r="58" spans="1:6" ht="25.5" x14ac:dyDescent="0.2">
      <c r="A58" s="164"/>
      <c r="B58" s="165"/>
      <c r="C58" s="166"/>
      <c r="D58" s="167" t="s">
        <v>497</v>
      </c>
      <c r="E58" s="164" t="s">
        <v>498</v>
      </c>
      <c r="F58" s="166">
        <f>+C57-F57-F59</f>
        <v>252</v>
      </c>
    </row>
    <row r="59" spans="1:6" x14ac:dyDescent="0.2">
      <c r="A59" s="143"/>
      <c r="B59" s="140"/>
      <c r="C59" s="137"/>
      <c r="D59" s="168" t="s">
        <v>499</v>
      </c>
      <c r="E59" s="143" t="s">
        <v>500</v>
      </c>
      <c r="F59" s="137">
        <v>24</v>
      </c>
    </row>
    <row r="60" spans="1:6" ht="25.5" x14ac:dyDescent="0.2">
      <c r="A60" s="134" t="s">
        <v>501</v>
      </c>
      <c r="B60" s="133"/>
      <c r="C60" s="131">
        <v>462</v>
      </c>
      <c r="D60" s="169" t="s">
        <v>502</v>
      </c>
      <c r="E60" s="134" t="s">
        <v>503</v>
      </c>
      <c r="F60" s="131">
        <f>+(31834.46+444.81+3129.77+124792.2)/1000</f>
        <v>160</v>
      </c>
    </row>
    <row r="61" spans="1:6" x14ac:dyDescent="0.2">
      <c r="A61" s="134"/>
      <c r="B61" s="133"/>
      <c r="C61" s="131"/>
      <c r="D61" s="134" t="s">
        <v>504</v>
      </c>
      <c r="E61" s="134" t="s">
        <v>505</v>
      </c>
      <c r="F61" s="131">
        <f>+C60-F60</f>
        <v>302</v>
      </c>
    </row>
    <row r="62" spans="1:6" ht="15.75" x14ac:dyDescent="0.25">
      <c r="A62" s="170" t="s">
        <v>522</v>
      </c>
      <c r="B62" s="171"/>
      <c r="C62" s="171"/>
      <c r="D62" s="134"/>
      <c r="E62" s="134"/>
      <c r="F62" s="134"/>
    </row>
    <row r="63" spans="1:6" ht="25.5" x14ac:dyDescent="0.2">
      <c r="A63" s="132" t="s">
        <v>467</v>
      </c>
      <c r="B63" s="132" t="s">
        <v>468</v>
      </c>
      <c r="C63" s="129" t="s">
        <v>469</v>
      </c>
      <c r="D63" s="132" t="s">
        <v>506</v>
      </c>
      <c r="E63" s="132" t="s">
        <v>471</v>
      </c>
      <c r="F63" s="129" t="s">
        <v>469</v>
      </c>
    </row>
    <row r="64" spans="1:6" x14ac:dyDescent="0.2">
      <c r="A64" s="340" t="s">
        <v>507</v>
      </c>
      <c r="B64" s="341"/>
      <c r="C64" s="332">
        <v>3091</v>
      </c>
      <c r="D64" s="134" t="s">
        <v>507</v>
      </c>
      <c r="E64" s="134" t="s">
        <v>508</v>
      </c>
      <c r="F64" s="131">
        <f>+RDG!J20/1000</f>
        <v>2958</v>
      </c>
    </row>
    <row r="65" spans="1:6" x14ac:dyDescent="0.2">
      <c r="A65" s="328"/>
      <c r="B65" s="342"/>
      <c r="C65" s="343"/>
      <c r="D65" s="134" t="s">
        <v>509</v>
      </c>
      <c r="E65" s="134" t="s">
        <v>510</v>
      </c>
      <c r="F65" s="131">
        <f>+RDG!J30</f>
        <v>0</v>
      </c>
    </row>
    <row r="66" spans="1:6" x14ac:dyDescent="0.2">
      <c r="A66" s="328"/>
      <c r="B66" s="342"/>
      <c r="C66" s="343"/>
      <c r="D66" s="134" t="s">
        <v>511</v>
      </c>
      <c r="E66" s="134" t="s">
        <v>512</v>
      </c>
      <c r="F66" s="131">
        <f>+C64-F64</f>
        <v>133</v>
      </c>
    </row>
    <row r="67" spans="1:6" ht="25.5" x14ac:dyDescent="0.2">
      <c r="A67" s="334" t="s">
        <v>513</v>
      </c>
      <c r="B67" s="345"/>
      <c r="C67" s="338">
        <v>522</v>
      </c>
      <c r="D67" s="163" t="s">
        <v>514</v>
      </c>
      <c r="E67" s="144" t="s">
        <v>515</v>
      </c>
      <c r="F67" s="138">
        <f>+RDG!J26/1000</f>
        <v>98</v>
      </c>
    </row>
    <row r="68" spans="1:6" x14ac:dyDescent="0.2">
      <c r="A68" s="344"/>
      <c r="B68" s="346"/>
      <c r="C68" s="348"/>
      <c r="D68" s="164" t="s">
        <v>516</v>
      </c>
      <c r="E68" s="164" t="s">
        <v>512</v>
      </c>
      <c r="F68" s="166">
        <f>+(RDG!J25)/1000-Bilješke!F66</f>
        <v>337</v>
      </c>
    </row>
    <row r="69" spans="1:6" x14ac:dyDescent="0.2">
      <c r="A69" s="344"/>
      <c r="B69" s="346"/>
      <c r="C69" s="348"/>
      <c r="D69" s="164" t="s">
        <v>517</v>
      </c>
      <c r="E69" s="164" t="s">
        <v>518</v>
      </c>
      <c r="F69" s="166">
        <f>+C67-F67-F70-F68</f>
        <v>73</v>
      </c>
    </row>
    <row r="70" spans="1:6" x14ac:dyDescent="0.2">
      <c r="A70" s="335"/>
      <c r="B70" s="347"/>
      <c r="C70" s="339"/>
      <c r="D70" s="143" t="s">
        <v>519</v>
      </c>
      <c r="E70" s="143" t="s">
        <v>520</v>
      </c>
      <c r="F70" s="137">
        <f>+RDG!J32/1000</f>
        <v>14</v>
      </c>
    </row>
  </sheetData>
  <mergeCells count="13">
    <mergeCell ref="A64:A66"/>
    <mergeCell ref="B64:B66"/>
    <mergeCell ref="C64:C66"/>
    <mergeCell ref="A67:A70"/>
    <mergeCell ref="B67:B70"/>
    <mergeCell ref="C67:C70"/>
    <mergeCell ref="A1:I40"/>
    <mergeCell ref="D45:D46"/>
    <mergeCell ref="E45:E46"/>
    <mergeCell ref="F45:F46"/>
    <mergeCell ref="D47:D48"/>
    <mergeCell ref="E47:E48"/>
    <mergeCell ref="F47:F48"/>
  </mergeCells>
  <pageMargins left="0.7" right="0.7" top="0.75" bottom="0.75" header="0.3" footer="0.3"/>
  <pageSetup paperSize="9" scale="42"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Props1.xml><?xml version="1.0" encoding="utf-8"?>
<ds:datastoreItem xmlns:ds="http://schemas.openxmlformats.org/officeDocument/2006/customXml" ds:itemID="{40346429-6537-4A94-ACE3-4C883F3FB561}">
  <ds:schemaRefs>
    <ds:schemaRef ds:uri="http://schemas.microsoft.com/sharepoint/v3/contenttype/forms"/>
  </ds:schemaRefs>
</ds:datastoreItem>
</file>

<file path=customXml/itemProps2.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1DF4A76-605D-40F1-9D34-630BCD81426F}">
  <ds:schemaRefs>
    <ds:schemaRef ds:uri="http://purl.org/dc/elements/1.1/"/>
    <ds:schemaRef ds:uri="http://schemas.microsoft.com/office/infopath/2007/PartnerControls"/>
    <ds:schemaRef ds:uri="http://www.w3.org/XML/1998/namespace"/>
    <ds:schemaRef ds:uri="http://purl.org/dc/dcmitype/"/>
    <ds:schemaRef ds:uri="2090b57c-2e4d-4ed9-b313-510fc704fe75"/>
    <ds:schemaRef ds:uri="http://schemas.openxmlformats.org/package/2006/metadata/core-properties"/>
    <ds:schemaRef ds:uri="http://schemas.microsoft.com/office/2006/metadata/properties"/>
    <ds:schemaRef ds:uri="http://schemas.microsoft.com/office/2006/documentManagement/types"/>
    <ds:schemaRef ds:uri="f00c05a3-a522-4b3b-aeec-75a37a6bc44f"/>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7</vt:i4>
      </vt:variant>
      <vt:variant>
        <vt:lpstr>Imenovani rasponi</vt:lpstr>
      </vt:variant>
      <vt:variant>
        <vt:i4>7</vt:i4>
      </vt:variant>
    </vt:vector>
  </HeadingPairs>
  <TitlesOfParts>
    <vt:vector size="14" baseType="lpstr">
      <vt:lpstr>Opći podaci</vt:lpstr>
      <vt:lpstr>Bilanca</vt:lpstr>
      <vt:lpstr>RDG</vt:lpstr>
      <vt:lpstr>NT_I</vt:lpstr>
      <vt:lpstr>NT_D</vt:lpstr>
      <vt:lpstr>PK</vt:lpstr>
      <vt:lpstr>Bilješke</vt:lpstr>
      <vt:lpstr>Bilanca!Ispis_naslova</vt:lpstr>
      <vt:lpstr>RDG!Ispis_naslova</vt:lpstr>
      <vt:lpstr>Bilanca!Podrucje_ispisa</vt:lpstr>
      <vt:lpstr>NT_D!Podrucje_ispisa</vt:lpstr>
      <vt:lpstr>NT_I!Podrucje_ispisa</vt:lpstr>
      <vt:lpstr>'Opći podaci'!Podrucje_ispisa</vt:lpstr>
      <vt:lpstr>PK!Podrucje_ispisa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Marija Tomasini</cp:lastModifiedBy>
  <cp:lastPrinted>2026-04-17T09:15:10Z</cp:lastPrinted>
  <dcterms:created xsi:type="dcterms:W3CDTF">2008-10-17T11:51:54Z</dcterms:created>
  <dcterms:modified xsi:type="dcterms:W3CDTF">2026-04-17T09:15:15Z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